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5200" windowHeight="11385"/>
  </bookViews>
  <sheets>
    <sheet name="ТОС" sheetId="8" r:id="rId1"/>
  </sheets>
  <definedNames>
    <definedName name="_xlnm.Print_Titles" localSheetId="0">ТОС!$17:$17</definedName>
    <definedName name="_xlnm.Print_Area" localSheetId="0">ТОС!$A$1:$AA$146</definedName>
  </definedNames>
  <calcPr calcId="145621"/>
</workbook>
</file>

<file path=xl/calcChain.xml><?xml version="1.0" encoding="utf-8"?>
<calcChain xmlns="http://schemas.openxmlformats.org/spreadsheetml/2006/main">
  <c r="U104" i="8" l="1"/>
  <c r="V104" i="8"/>
  <c r="W104" i="8"/>
  <c r="X104" i="8"/>
  <c r="Y104" i="8"/>
  <c r="T104" i="8"/>
  <c r="Z112" i="8"/>
  <c r="Z111" i="8"/>
  <c r="Z110" i="8"/>
  <c r="Z109" i="8"/>
  <c r="U77" i="8" l="1"/>
  <c r="V77" i="8"/>
  <c r="W77" i="8"/>
  <c r="X77" i="8"/>
  <c r="Y77" i="8"/>
  <c r="T77" i="8"/>
  <c r="U22" i="8" l="1"/>
  <c r="V22" i="8"/>
  <c r="W22" i="8"/>
  <c r="X22" i="8"/>
  <c r="Y22" i="8"/>
  <c r="T22" i="8"/>
  <c r="Z43" i="8"/>
  <c r="Z41" i="8"/>
  <c r="Z77" i="8" l="1"/>
  <c r="U45" i="8" l="1"/>
  <c r="V45" i="8"/>
  <c r="W45" i="8"/>
  <c r="X45" i="8"/>
  <c r="Y45" i="8"/>
  <c r="T45" i="8"/>
  <c r="U31" i="8"/>
  <c r="V31" i="8"/>
  <c r="W31" i="8"/>
  <c r="X31" i="8"/>
  <c r="Y31" i="8"/>
  <c r="T31" i="8"/>
  <c r="Z31" i="8" l="1"/>
  <c r="U116" i="8"/>
  <c r="V116" i="8"/>
  <c r="W116" i="8"/>
  <c r="X116" i="8"/>
  <c r="Y116" i="8"/>
  <c r="U84" i="8"/>
  <c r="V84" i="8"/>
  <c r="W84" i="8"/>
  <c r="X84" i="8"/>
  <c r="Y84" i="8"/>
  <c r="U83" i="8"/>
  <c r="V83" i="8"/>
  <c r="W83" i="8"/>
  <c r="X83" i="8"/>
  <c r="Y83" i="8"/>
  <c r="U82" i="8"/>
  <c r="V82" i="8"/>
  <c r="W82" i="8"/>
  <c r="X82" i="8"/>
  <c r="Y82" i="8"/>
  <c r="Z50" i="8"/>
  <c r="W126" i="8" l="1"/>
  <c r="W105" i="8" l="1"/>
  <c r="T55" i="8" l="1"/>
  <c r="U55" i="8"/>
  <c r="V55" i="8"/>
  <c r="W55" i="8"/>
  <c r="X55" i="8"/>
  <c r="Y55" i="8"/>
  <c r="T56" i="8"/>
  <c r="U56" i="8"/>
  <c r="V56" i="8"/>
  <c r="W56" i="8"/>
  <c r="X56" i="8"/>
  <c r="Y56" i="8"/>
  <c r="T57" i="8"/>
  <c r="U57" i="8"/>
  <c r="V57" i="8"/>
  <c r="W57" i="8"/>
  <c r="X57" i="8"/>
  <c r="Y57" i="8"/>
  <c r="Z56" i="8" l="1"/>
  <c r="Z55" i="8"/>
  <c r="Z57" i="8"/>
  <c r="Z46" i="8"/>
  <c r="Z47" i="8"/>
  <c r="Z48" i="8"/>
  <c r="Z49" i="8"/>
  <c r="Z51" i="8"/>
  <c r="Z52" i="8"/>
  <c r="Z53" i="8"/>
  <c r="Z59" i="8"/>
  <c r="Z60" i="8"/>
  <c r="Z61" i="8"/>
  <c r="Z63" i="8"/>
  <c r="Z64" i="8"/>
  <c r="Z65" i="8"/>
  <c r="Z67" i="8"/>
  <c r="Z68" i="8"/>
  <c r="Z69" i="8"/>
  <c r="Z71" i="8"/>
  <c r="Z72" i="8"/>
  <c r="Z73" i="8"/>
  <c r="Z74" i="8"/>
  <c r="Z75" i="8"/>
  <c r="Z76" i="8"/>
  <c r="Z78" i="8"/>
  <c r="Z79" i="8"/>
  <c r="Z80" i="8"/>
  <c r="Z81" i="8"/>
  <c r="Z85" i="8"/>
  <c r="Z86" i="8"/>
  <c r="Z87" i="8"/>
  <c r="Z88" i="8"/>
  <c r="Z89" i="8"/>
  <c r="Z90" i="8"/>
  <c r="Z91" i="8"/>
  <c r="Z92" i="8"/>
  <c r="Z93" i="8"/>
  <c r="Z94" i="8"/>
  <c r="Z95" i="8"/>
  <c r="Z96" i="8"/>
  <c r="Z98" i="8"/>
  <c r="Z99" i="8"/>
  <c r="Z100" i="8"/>
  <c r="Z101" i="8"/>
  <c r="Z104" i="8"/>
  <c r="Z105" i="8"/>
  <c r="Z107" i="8"/>
  <c r="Z114" i="8"/>
  <c r="Z117" i="8"/>
  <c r="Z118" i="8"/>
  <c r="Z119" i="8"/>
  <c r="Z120" i="8"/>
  <c r="Z121" i="8"/>
  <c r="Z122" i="8"/>
  <c r="Z123" i="8"/>
  <c r="Z124" i="8"/>
  <c r="Z125" i="8"/>
  <c r="Z126" i="8"/>
  <c r="Z128" i="8"/>
  <c r="Z129" i="8"/>
  <c r="Z130" i="8"/>
  <c r="Z131" i="8"/>
  <c r="Z132" i="8"/>
  <c r="Z133" i="8"/>
  <c r="Z134" i="8"/>
  <c r="Z135" i="8"/>
  <c r="Z138" i="8"/>
  <c r="Z139" i="8"/>
  <c r="Z140" i="8"/>
  <c r="Z141" i="8"/>
  <c r="Z142" i="8"/>
  <c r="Z143" i="8"/>
  <c r="Z144" i="8"/>
  <c r="Z145" i="8"/>
  <c r="Z36" i="8"/>
  <c r="Z37" i="8"/>
  <c r="Z38" i="8"/>
  <c r="Z39" i="8"/>
  <c r="Z35" i="8"/>
  <c r="Z34" i="8"/>
  <c r="Z33" i="8"/>
  <c r="Z32" i="8"/>
  <c r="Z28" i="8"/>
  <c r="U137" i="8"/>
  <c r="U103" i="8" s="1"/>
  <c r="V137" i="8"/>
  <c r="V103" i="8" s="1"/>
  <c r="W137" i="8"/>
  <c r="W103" i="8" s="1"/>
  <c r="X137" i="8"/>
  <c r="X103" i="8" s="1"/>
  <c r="Y137" i="8"/>
  <c r="Y103" i="8" s="1"/>
  <c r="T137" i="8"/>
  <c r="U136" i="8"/>
  <c r="V136" i="8"/>
  <c r="W136" i="8"/>
  <c r="X136" i="8"/>
  <c r="Y136" i="8"/>
  <c r="T136" i="8"/>
  <c r="T116" i="8"/>
  <c r="U115" i="8"/>
  <c r="V115" i="8"/>
  <c r="W115" i="8"/>
  <c r="X115" i="8"/>
  <c r="Y115" i="8"/>
  <c r="T115" i="8"/>
  <c r="T84" i="8"/>
  <c r="T83" i="8"/>
  <c r="T82" i="8"/>
  <c r="Y42" i="8"/>
  <c r="X42" i="8"/>
  <c r="W42" i="8"/>
  <c r="V42" i="8"/>
  <c r="U42" i="8"/>
  <c r="T42" i="8"/>
  <c r="U44" i="8"/>
  <c r="U40" i="8" s="1"/>
  <c r="V44" i="8"/>
  <c r="V40" i="8" s="1"/>
  <c r="W44" i="8"/>
  <c r="W40" i="8" s="1"/>
  <c r="X44" i="8"/>
  <c r="X40" i="8" s="1"/>
  <c r="Y44" i="8"/>
  <c r="Y40" i="8" s="1"/>
  <c r="T44" i="8"/>
  <c r="T40" i="8" s="1"/>
  <c r="U30" i="8"/>
  <c r="U25" i="8" s="1"/>
  <c r="V30" i="8"/>
  <c r="V25" i="8" s="1"/>
  <c r="W30" i="8"/>
  <c r="W25" i="8" s="1"/>
  <c r="X30" i="8"/>
  <c r="X25" i="8" s="1"/>
  <c r="Y30" i="8"/>
  <c r="Y25" i="8" s="1"/>
  <c r="T30" i="8"/>
  <c r="T25" i="8" s="1"/>
  <c r="T103" i="8" l="1"/>
  <c r="Z103" i="8" s="1"/>
  <c r="Z116" i="8"/>
  <c r="Z137" i="8"/>
  <c r="Z84" i="8"/>
  <c r="Z83" i="8"/>
  <c r="Z82" i="8"/>
  <c r="Z115" i="8"/>
  <c r="Z40" i="8"/>
  <c r="Z45" i="8"/>
  <c r="Z42" i="8"/>
  <c r="Z30" i="8"/>
  <c r="Z25" i="8" s="1"/>
  <c r="Z44" i="8"/>
  <c r="W102" i="8"/>
  <c r="W18" i="8" s="1"/>
  <c r="X102" i="8"/>
  <c r="X18" i="8" s="1"/>
  <c r="V102" i="8"/>
  <c r="V18" i="8" s="1"/>
  <c r="Y102" i="8"/>
  <c r="Y18" i="8" s="1"/>
  <c r="U102" i="8"/>
  <c r="U18" i="8" s="1"/>
  <c r="Z136" i="8"/>
  <c r="T102" i="8"/>
  <c r="T18" i="8" s="1"/>
  <c r="Z102" i="8" l="1"/>
  <c r="Z18" i="8" l="1"/>
</calcChain>
</file>

<file path=xl/sharedStrings.xml><?xml version="1.0" encoding="utf-8"?>
<sst xmlns="http://schemas.openxmlformats.org/spreadsheetml/2006/main" count="774" uniqueCount="138">
  <si>
    <t>%</t>
  </si>
  <si>
    <t>Целевое (суммарное) значение показателя</t>
  </si>
  <si>
    <t>значение</t>
  </si>
  <si>
    <t>Цели программы, подпрограммы, задачи подпрограммы, мероприятия подпрограммы, административные мероприятия и их показатели</t>
  </si>
  <si>
    <t>Муниципальная программа, всего</t>
  </si>
  <si>
    <t>Код бюджетной классификации</t>
  </si>
  <si>
    <t>классификация целевой статьи расходов бюджета</t>
  </si>
  <si>
    <t>к муниципальной программе города Твери</t>
  </si>
  <si>
    <t>раз-дел</t>
  </si>
  <si>
    <t>под-раз-дел</t>
  </si>
  <si>
    <t>код исполни-теля про-граммы</t>
  </si>
  <si>
    <t>год дости-жения</t>
  </si>
  <si>
    <t>Единица измере-ния</t>
  </si>
  <si>
    <t>единиц</t>
  </si>
  <si>
    <t>«Приложение 1</t>
  </si>
  <si>
    <t>«Развитие территориального общественного самоуправления в городе Твери »</t>
  </si>
  <si>
    <t>да-1
нет-0</t>
  </si>
  <si>
    <t>1</t>
  </si>
  <si>
    <t xml:space="preserve"> - </t>
  </si>
  <si>
    <t>«Развитие территориального общественного самоуправления в городе Твери» на 2024-2029 годы</t>
  </si>
  <si>
    <r>
      <rPr>
        <b/>
        <sz val="12"/>
        <rFont val="Times New Roman"/>
        <family val="1"/>
        <charset val="204"/>
      </rPr>
      <t>Показатель 13</t>
    </r>
    <r>
      <rPr>
        <sz val="12"/>
        <rFont val="Times New Roman"/>
        <family val="1"/>
        <charset val="204"/>
      </rPr>
      <t xml:space="preserve"> «Количество поданных заявок от администрации Центрального района»</t>
    </r>
  </si>
  <si>
    <r>
      <rPr>
        <b/>
        <sz val="12"/>
        <rFont val="Times New Roman"/>
        <family val="1"/>
        <charset val="204"/>
      </rPr>
      <t>Показатель 10</t>
    </r>
    <r>
      <rPr>
        <sz val="12"/>
        <rFont val="Times New Roman"/>
        <family val="1"/>
        <charset val="204"/>
      </rPr>
      <t xml:space="preserve"> «Количество поданных заявок от администрации Московского района»</t>
    </r>
  </si>
  <si>
    <r>
      <rPr>
        <b/>
        <sz val="12"/>
        <rFont val="Times New Roman"/>
        <family val="1"/>
        <charset val="204"/>
      </rPr>
      <t>Показатель 7</t>
    </r>
    <r>
      <rPr>
        <sz val="12"/>
        <rFont val="Times New Roman"/>
        <family val="1"/>
        <charset val="204"/>
      </rPr>
      <t xml:space="preserve"> «Количество поданных заявок от администрации Пролетарского района»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</si>
  <si>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 «Количество поданных заявок от администрации Заволжского района»</t>
    </r>
  </si>
  <si>
    <r>
      <rPr>
        <b/>
        <sz val="12"/>
        <rFont val="Times New Roman"/>
        <family val="1"/>
        <charset val="204"/>
      </rPr>
      <t>Показатель 6</t>
    </r>
    <r>
      <rPr>
        <sz val="12"/>
        <rFont val="Times New Roman"/>
        <family val="1"/>
        <charset val="204"/>
      </rPr>
      <t xml:space="preserve"> «Количество  территорий, благоустраиваемых в рамках инициативных проектов на территории Заволжского района»</t>
    </r>
  </si>
  <si>
    <r>
      <rPr>
        <b/>
        <sz val="12"/>
        <rFont val="Times New Roman"/>
        <family val="1"/>
        <charset val="204"/>
      </rPr>
      <t>Показатель 8</t>
    </r>
    <r>
      <rPr>
        <sz val="12"/>
        <rFont val="Times New Roman"/>
        <family val="1"/>
        <charset val="204"/>
      </rPr>
      <t xml:space="preserve"> «Количество дворовых территорий, благоустраиваемых по программе поддержки местных инициатив в Пролетарском районе»</t>
    </r>
  </si>
  <si>
    <r>
      <rPr>
        <b/>
        <sz val="12"/>
        <rFont val="Times New Roman"/>
        <family val="1"/>
        <charset val="204"/>
      </rPr>
      <t>Показатель 9</t>
    </r>
    <r>
      <rPr>
        <sz val="12"/>
        <rFont val="Times New Roman"/>
        <family val="1"/>
        <charset val="204"/>
      </rPr>
      <t xml:space="preserve"> «Количество  территорий, благоустраиваемых в рамках инициативных проектов на территории Пролетарского района»</t>
    </r>
  </si>
  <si>
    <r>
      <rPr>
        <b/>
        <sz val="12"/>
        <rFont val="Times New Roman"/>
        <family val="1"/>
        <charset val="204"/>
      </rPr>
      <t>Показатель 11</t>
    </r>
    <r>
      <rPr>
        <sz val="12"/>
        <rFont val="Times New Roman"/>
        <family val="1"/>
        <charset val="204"/>
      </rPr>
      <t xml:space="preserve"> «Количество дворовых территорий, благоустраиваемых по программе поддержки местных инициатив в Московском районе»</t>
    </r>
  </si>
  <si>
    <r>
      <rPr>
        <b/>
        <sz val="12"/>
        <rFont val="Times New Roman"/>
        <family val="1"/>
        <charset val="204"/>
      </rPr>
      <t>Показатель 12</t>
    </r>
    <r>
      <rPr>
        <sz val="12"/>
        <rFont val="Times New Roman"/>
        <family val="1"/>
        <charset val="204"/>
      </rPr>
      <t xml:space="preserve"> «Количество  территорий, благоустраиваемых в рамках инициативных проектов на территории Московского района»</t>
    </r>
  </si>
  <si>
    <r>
      <rPr>
        <b/>
        <sz val="12"/>
        <rFont val="Times New Roman"/>
        <family val="1"/>
        <charset val="204"/>
      </rPr>
      <t>Показатель 14</t>
    </r>
    <r>
      <rPr>
        <sz val="12"/>
        <rFont val="Times New Roman"/>
        <family val="1"/>
        <charset val="204"/>
      </rPr>
      <t xml:space="preserve"> «Количество дворовых территорий, благоустраиваемых по программе поддержки местных инициатив в Центральном районе»</t>
    </r>
  </si>
  <si>
    <r>
      <rPr>
        <b/>
        <sz val="12"/>
        <rFont val="Times New Roman"/>
        <family val="1"/>
        <charset val="204"/>
      </rPr>
      <t>Показатель 15</t>
    </r>
    <r>
      <rPr>
        <sz val="12"/>
        <rFont val="Times New Roman"/>
        <family val="1"/>
        <charset val="204"/>
      </rPr>
      <t xml:space="preserve"> «Количество  территорий, благоустраиваемых в рамках инициативных проектов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</si>
  <si>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5</t>
    </r>
    <r>
      <rPr>
        <sz val="12"/>
        <rFont val="Times New Roman"/>
        <family val="1"/>
        <charset val="204"/>
      </rPr>
      <t xml:space="preserve"> «Количество дворовых территорий,благоустраиваемых по программе поддержки местных инициатив в Заволжском районе»</t>
    </r>
  </si>
  <si>
    <r>
      <t xml:space="preserve">Цель </t>
    </r>
    <r>
      <rPr>
        <sz val="12"/>
        <rFont val="Times New Roman"/>
        <family val="1"/>
        <charset val="204"/>
      </rPr>
      <t>«Увеличение гражданской активности населения города Твери посредством развития и совершенствования системы ТОС, основанной на принципе широкого общественного участия граждан в осуществлении собственных инициатив по вопросам местного значения»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</si>
  <si>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«Индекс повседневной гражданской активности в городе Твери» </t>
    </r>
  </si>
  <si>
    <r>
      <t xml:space="preserve">Показатель 3 </t>
    </r>
    <r>
      <rPr>
        <sz val="12"/>
        <rFont val="Times New Roman"/>
        <family val="1"/>
        <charset val="204"/>
      </rPr>
      <t xml:space="preserve">«Доля доходов местного бюджета, распределяемых с участием ТОС» </t>
    </r>
  </si>
  <si>
    <t xml:space="preserve">Задача 1 «Увеличение количества органов ТОС» </t>
  </si>
  <si>
    <r>
      <t xml:space="preserve">Показатель 1 </t>
    </r>
    <r>
      <rPr>
        <sz val="12"/>
        <rFont val="Times New Roman"/>
        <family val="1"/>
        <charset val="204"/>
      </rPr>
      <t>«Количество уставов ТОС, зарегистрированных в реестре Тверской городской Думы»</t>
    </r>
  </si>
  <si>
    <r>
      <t xml:space="preserve">Показатель 2 </t>
    </r>
    <r>
      <rPr>
        <sz val="12"/>
        <rFont val="Times New Roman"/>
        <family val="1"/>
        <charset val="204"/>
      </rPr>
      <t>«Количество населения, проживающего на территории города Твери, на которой осуществляется ТОС»</t>
    </r>
  </si>
  <si>
    <r>
      <t xml:space="preserve">Мероприятие 1.02 </t>
    </r>
    <r>
      <rPr>
        <sz val="12"/>
        <rFont val="Times New Roman"/>
        <family val="1"/>
        <charset val="204"/>
      </rPr>
      <t xml:space="preserve">«Закупка расходных материалов для проведения собраний граждан» 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</si>
  <si>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«Количество проведенных конкурсов по благоустройству территорий» </t>
    </r>
  </si>
  <si>
    <r>
      <t xml:space="preserve">Административное мероприятие 2.02 </t>
    </r>
    <r>
      <rPr>
        <sz val="12"/>
        <rFont val="Times New Roman"/>
        <family val="1"/>
        <charset val="204"/>
      </rPr>
      <t>«Участие в областных и муниципальных конкурсах по благоустройству дворовых территорий»</t>
    </r>
  </si>
  <si>
    <r>
      <rPr>
        <b/>
        <sz val="12"/>
        <rFont val="Times New Roman"/>
        <family val="1"/>
        <charset val="204"/>
      </rPr>
      <t xml:space="preserve">Мероприятие 2.03 </t>
    </r>
    <r>
      <rPr>
        <sz val="12"/>
        <rFont val="Times New Roman"/>
        <family val="1"/>
        <charset val="204"/>
      </rPr>
      <t>«Издание информационно-методических материалов»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</si>
  <si>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>«Количество изданных информационно-методических материалов»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</si>
  <si>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>«Количество публикаций в СМИ, освещающих деятельность ТОС»</t>
    </r>
  </si>
  <si>
    <r>
      <t xml:space="preserve">Показатель 1 </t>
    </r>
    <r>
      <rPr>
        <sz val="12"/>
        <rFont val="Times New Roman"/>
        <family val="1"/>
        <charset val="204"/>
      </rPr>
      <t>«Количество проведенных культурно-массовых мероприятий»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</si>
  <si>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>«Количество проведенных культурно-массовых мероприятий на территории Заволжского района»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</si>
  <si>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>«Количество проведенных культурно-массовых мероприятий на территории Пролетарского района»</t>
    </r>
  </si>
  <si>
    <r>
      <rPr>
        <b/>
        <sz val="12"/>
        <rFont val="Times New Roman"/>
        <family val="1"/>
        <charset val="204"/>
      </rPr>
      <t xml:space="preserve">Показатель 7 </t>
    </r>
    <r>
      <rPr>
        <sz val="12"/>
        <rFont val="Times New Roman"/>
        <family val="1"/>
        <charset val="204"/>
      </rPr>
      <t>«Количество проведенных культурно-массовых мероприятий  на территории Московского района»</t>
    </r>
  </si>
  <si>
    <r>
      <rPr>
        <b/>
        <sz val="12"/>
        <rFont val="Times New Roman"/>
        <family val="1"/>
        <charset val="204"/>
      </rPr>
      <t xml:space="preserve">Показатель  9 </t>
    </r>
    <r>
      <rPr>
        <sz val="12"/>
        <rFont val="Times New Roman"/>
        <family val="1"/>
        <charset val="204"/>
      </rPr>
      <t>«Количество культурно-массовых мероприятий на территории Центрального района»</t>
    </r>
  </si>
  <si>
    <r>
      <t>Показатель 1 «</t>
    </r>
    <r>
      <rPr>
        <sz val="12"/>
        <rFont val="Times New Roman"/>
        <family val="1"/>
        <charset val="204"/>
      </rPr>
      <t>Количество проведенных мероприятий на территории Заволжского района»</t>
    </r>
  </si>
  <si>
    <r>
      <t>Показатель 2 «</t>
    </r>
    <r>
      <rPr>
        <sz val="12"/>
        <rFont val="Times New Roman"/>
        <family val="1"/>
        <charset val="204"/>
      </rPr>
      <t>Количество проведенных мероприятий на территории Пролетарского района»</t>
    </r>
  </si>
  <si>
    <r>
      <t>Показатель 3 «</t>
    </r>
    <r>
      <rPr>
        <sz val="12"/>
        <rFont val="Times New Roman"/>
        <family val="1"/>
        <charset val="204"/>
      </rPr>
      <t>Количество проведенных мероприятий на территории Московского района»</t>
    </r>
  </si>
  <si>
    <r>
      <t>Показатель 4 «</t>
    </r>
    <r>
      <rPr>
        <sz val="12"/>
        <rFont val="Times New Roman"/>
        <family val="1"/>
        <charset val="204"/>
      </rPr>
      <t>Количество проведенных мероприятий на территории Центрального района»</t>
    </r>
  </si>
  <si>
    <r>
      <t xml:space="preserve">Показатель 2 </t>
    </r>
    <r>
      <rPr>
        <sz val="12"/>
        <rFont val="Times New Roman"/>
        <family val="1"/>
        <charset val="204"/>
      </rPr>
      <t xml:space="preserve">«Количество встреч актива ТОС с депутатами Тверской городской Думы» </t>
    </r>
  </si>
  <si>
    <r>
      <t xml:space="preserve">Показатель 1 </t>
    </r>
    <r>
      <rPr>
        <sz val="12"/>
        <rFont val="Times New Roman"/>
        <family val="1"/>
        <charset val="204"/>
      </rPr>
      <t>«Количество проведенных заседаний»</t>
    </r>
  </si>
  <si>
    <r>
      <t xml:space="preserve">Показатель 2 </t>
    </r>
    <r>
      <rPr>
        <sz val="12"/>
        <rFont val="Times New Roman"/>
        <family val="1"/>
        <charset val="204"/>
      </rPr>
      <t>«Количество проведенных заседаний в Заволжском районе»</t>
    </r>
  </si>
  <si>
    <r>
      <t xml:space="preserve">Показатель 3 </t>
    </r>
    <r>
      <rPr>
        <sz val="12"/>
        <rFont val="Times New Roman"/>
        <family val="1"/>
        <charset val="204"/>
      </rPr>
      <t>«Количество проведенных заседаний в Пролетарском районе»</t>
    </r>
  </si>
  <si>
    <r>
      <t xml:space="preserve">Показатель 4 </t>
    </r>
    <r>
      <rPr>
        <sz val="12"/>
        <rFont val="Times New Roman"/>
        <family val="1"/>
        <charset val="204"/>
      </rPr>
      <t>«Количество проведенных заседаний в Московском районе»</t>
    </r>
  </si>
  <si>
    <r>
      <t xml:space="preserve">Показатель 5 </t>
    </r>
    <r>
      <rPr>
        <sz val="12"/>
        <rFont val="Times New Roman"/>
        <family val="1"/>
        <charset val="204"/>
      </rPr>
      <t>«Количество проведенных заседаний в Центральном районе»</t>
    </r>
  </si>
  <si>
    <r>
      <t xml:space="preserve">Показатель 1 </t>
    </r>
    <r>
      <rPr>
        <sz val="12"/>
        <rFont val="Times New Roman"/>
        <family val="1"/>
        <charset val="204"/>
      </rPr>
      <t>«Количество проведенных мероприятий»</t>
    </r>
  </si>
  <si>
    <r>
      <t xml:space="preserve">Показатель 2 </t>
    </r>
    <r>
      <rPr>
        <sz val="12"/>
        <rFont val="Times New Roman"/>
        <family val="1"/>
        <charset val="204"/>
      </rPr>
      <t>«Количество проведенных мероприятий в Заволжском районе»</t>
    </r>
  </si>
  <si>
    <r>
      <t xml:space="preserve">Показатель 3 </t>
    </r>
    <r>
      <rPr>
        <sz val="12"/>
        <rFont val="Times New Roman"/>
        <family val="1"/>
        <charset val="204"/>
      </rPr>
      <t>«Количество проведенных мероприятий в Пролетарском районе»</t>
    </r>
  </si>
  <si>
    <r>
      <t xml:space="preserve">Показатель 4 </t>
    </r>
    <r>
      <rPr>
        <sz val="12"/>
        <rFont val="Times New Roman"/>
        <family val="1"/>
        <charset val="204"/>
      </rPr>
      <t>«Количество проведенных мероприятий в Московском районе»</t>
    </r>
  </si>
  <si>
    <r>
      <t xml:space="preserve">Показатель 5 </t>
    </r>
    <r>
      <rPr>
        <sz val="12"/>
        <rFont val="Times New Roman"/>
        <family val="1"/>
        <charset val="204"/>
      </rPr>
      <t>«Количество проведенных мероприятий в Центральном районе»</t>
    </r>
  </si>
  <si>
    <t>Принятые обозначения и сокращения:</t>
  </si>
  <si>
    <t>Годы реализации программы</t>
  </si>
  <si>
    <t>ТОС - территориальное общественное самоуправление</t>
  </si>
  <si>
    <t>тыс. рублей</t>
  </si>
  <si>
    <t>человек</t>
  </si>
  <si>
    <r>
      <t xml:space="preserve">Характеристика </t>
    </r>
    <r>
      <rPr>
        <b/>
        <sz val="14"/>
        <rFont val="Times New Roman"/>
        <family val="1"/>
        <charset val="204"/>
      </rPr>
      <t>муниципальной программы города Твери</t>
    </r>
  </si>
  <si>
    <r>
      <t>Ответственный исполнитель муниципальной программы города Твери: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Администрация города Твери</t>
    </r>
  </si>
  <si>
    <r>
      <t xml:space="preserve">Показатель 2 </t>
    </r>
    <r>
      <rPr>
        <sz val="12"/>
        <rFont val="Times New Roman"/>
        <family val="1"/>
        <charset val="204"/>
      </rPr>
      <t>«Количество проведенных собраний на территории Заволжского района»</t>
    </r>
  </si>
  <si>
    <r>
      <t xml:space="preserve">Показатель 3 </t>
    </r>
    <r>
      <rPr>
        <sz val="12"/>
        <rFont val="Times New Roman"/>
        <family val="1"/>
        <charset val="204"/>
      </rPr>
      <t>«Количество проведенных собраний на территории Пролетарского района»</t>
    </r>
  </si>
  <si>
    <r>
      <t xml:space="preserve">Показатель 4 </t>
    </r>
    <r>
      <rPr>
        <sz val="12"/>
        <rFont val="Times New Roman"/>
        <family val="1"/>
        <charset val="204"/>
      </rPr>
      <t>«Количество проведенных собраний на территории Московского района»</t>
    </r>
  </si>
  <si>
    <r>
      <t xml:space="preserve">Показатель 5 </t>
    </r>
    <r>
      <rPr>
        <sz val="12"/>
        <rFont val="Times New Roman"/>
        <family val="1"/>
        <charset val="204"/>
      </rPr>
      <t>«Количество проведенных собраний на территории Центрального района»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</si>
  <si>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«Количество дворовых территорий, благоустраиваемых по программе поддержки местных инициатив»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</si>
  <si>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 «Количество  территорий, благоустраиваемых в рамках инициативных проектов на территории города Твери»</t>
    </r>
  </si>
  <si>
    <r>
      <t xml:space="preserve">Показатель 3 </t>
    </r>
    <r>
      <rPr>
        <sz val="12"/>
        <rFont val="Times New Roman"/>
        <family val="1"/>
        <charset val="204"/>
      </rPr>
      <t>«Участие избирателей в муниципальных выборах депутатов представительного органа муниципального образования»</t>
    </r>
  </si>
  <si>
    <r>
      <t xml:space="preserve">Показатель 1 </t>
    </r>
    <r>
      <rPr>
        <sz val="12"/>
        <rFont val="Times New Roman"/>
        <family val="1"/>
        <charset val="204"/>
      </rPr>
      <t xml:space="preserve">«Численность избирателей, принявших участие в 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муниципальных выборах (явка избирателей)»</t>
    </r>
  </si>
  <si>
    <r>
      <t xml:space="preserve">Показатель 4 </t>
    </r>
    <r>
      <rPr>
        <sz val="12"/>
        <rFont val="Times New Roman"/>
        <family val="1"/>
        <charset val="204"/>
      </rPr>
      <t>«Численность избирателей в Пролетарском районе, принявших участие в  муниципальных выборах (явка избирателей)»</t>
    </r>
  </si>
  <si>
    <r>
      <t xml:space="preserve">Показатель 3 </t>
    </r>
    <r>
      <rPr>
        <sz val="12"/>
        <rFont val="Times New Roman"/>
        <family val="1"/>
        <charset val="204"/>
      </rPr>
      <t>«Численность избирателей в Заволжском районе, принявших участие в муниципальных выборах (явка избирателей)»</t>
    </r>
  </si>
  <si>
    <r>
      <t xml:space="preserve">Показатель 5 </t>
    </r>
    <r>
      <rPr>
        <sz val="12"/>
        <rFont val="Times New Roman"/>
        <family val="1"/>
        <charset val="204"/>
      </rPr>
      <t>«Численность избирателей в Московском районе, принявших участие в  муниципальных выборах (явка избирателей)»</t>
    </r>
  </si>
  <si>
    <r>
      <t xml:space="preserve">Показатель 6 </t>
    </r>
    <r>
      <rPr>
        <sz val="12"/>
        <rFont val="Times New Roman"/>
        <family val="1"/>
        <charset val="204"/>
      </rPr>
      <t>«Численность избирателей в Центральном районе, принявших участие в  муниципальных выборах (явка избирателей)»</t>
    </r>
  </si>
  <si>
    <t>0</t>
  </si>
  <si>
    <t>3</t>
  </si>
  <si>
    <t>4</t>
  </si>
  <si>
    <t>9</t>
  </si>
  <si>
    <t>5</t>
  </si>
  <si>
    <t>6</t>
  </si>
  <si>
    <t>2</t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</si>
  <si>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«Количество проведенных конкурсов по благоустройству  территорий в Заволжском районе </t>
    </r>
    <r>
      <rPr>
        <sz val="12"/>
        <rFont val="Times New Roman"/>
        <family val="1"/>
        <charset val="204"/>
      </rPr>
      <t xml:space="preserve">» </t>
    </r>
  </si>
  <si>
    <r>
      <rPr>
        <b/>
        <sz val="12"/>
        <rFont val="Times New Roman"/>
        <family val="1"/>
        <charset val="204"/>
      </rPr>
      <t xml:space="preserve">Показатель 3 </t>
    </r>
    <r>
      <rPr>
        <sz val="12"/>
        <rFont val="Times New Roman"/>
        <family val="1"/>
        <charset val="204"/>
      </rPr>
      <t>«Количество проведенных конкурсов по благоустройству  территорий в Пролетарском районе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» </t>
    </r>
  </si>
  <si>
    <r>
      <rPr>
        <b/>
        <sz val="12"/>
        <rFont val="Times New Roman"/>
        <family val="1"/>
        <charset val="204"/>
      </rPr>
      <t xml:space="preserve">Показатель 4 </t>
    </r>
    <r>
      <rPr>
        <sz val="12"/>
        <rFont val="Times New Roman"/>
        <family val="1"/>
        <charset val="204"/>
      </rPr>
      <t>«Количество проведенных конкурсов по благоустройству  территорий в Московском районе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»</t>
    </r>
  </si>
  <si>
    <r>
      <rPr>
        <b/>
        <sz val="12"/>
        <rFont val="Times New Roman"/>
        <family val="1"/>
        <charset val="204"/>
      </rPr>
      <t xml:space="preserve">Показатель 5 </t>
    </r>
    <r>
      <rPr>
        <sz val="12"/>
        <rFont val="Times New Roman"/>
        <family val="1"/>
        <charset val="204"/>
      </rPr>
      <t>«Количество проведенных конкурсов по благоустройству  территорий в Центральном районе</t>
    </r>
    <r>
      <rPr>
        <sz val="12"/>
        <rFont val="Times New Roman"/>
        <family val="1"/>
        <charset val="204"/>
      </rPr>
      <t xml:space="preserve">» </t>
    </r>
  </si>
  <si>
    <r>
      <rPr>
        <b/>
        <sz val="12"/>
        <rFont val="Times New Roman"/>
        <family val="1"/>
        <charset val="204"/>
      </rPr>
      <t xml:space="preserve">Показатель 2 </t>
    </r>
    <r>
      <rPr>
        <sz val="12"/>
        <rFont val="Times New Roman"/>
        <family val="1"/>
        <charset val="204"/>
      </rPr>
      <t xml:space="preserve">«Доля населения, проживающего на территории города Твери, на которой осуществляется ТОС» </t>
    </r>
  </si>
  <si>
    <r>
      <t xml:space="preserve">Показатель 1 </t>
    </r>
    <r>
      <rPr>
        <sz val="12"/>
        <rFont val="Times New Roman"/>
        <family val="1"/>
        <charset val="204"/>
      </rPr>
      <t>«Количество собраний граждан, проведенных в городе Твери»</t>
    </r>
  </si>
  <si>
    <t>Вспомогательная строка: общий объем доходов бюджета города Твери</t>
  </si>
  <si>
    <t>Вспомогательная строка: объем субвенций бюджета города Твери</t>
  </si>
  <si>
    <t>скрыть строку</t>
  </si>
  <si>
    <t xml:space="preserve">Задача 2 «Расширение участия органов ТОС в социально-экономическом развитии города Твери» 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</si>
  <si>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«Объем расходов местного бюджета, распределенных на проекты, инициированные ТОС, поддержку в отчетном году ТОС и на проекты, реализуемые в отчетном году ТОС» </t>
    </r>
  </si>
  <si>
    <r>
      <t xml:space="preserve">Показатель 3 </t>
    </r>
    <r>
      <rPr>
        <sz val="12"/>
        <rFont val="Times New Roman"/>
        <family val="1"/>
        <charset val="204"/>
      </rPr>
      <t xml:space="preserve">«Численность граждан, обратившихся в органы местного самоуправления в отчетном году» </t>
    </r>
  </si>
  <si>
    <r>
      <rPr>
        <b/>
        <sz val="12"/>
        <rFont val="Times New Roman"/>
        <family val="1"/>
        <charset val="204"/>
      </rPr>
      <t xml:space="preserve">Мероприятие 2.05 </t>
    </r>
    <r>
      <rPr>
        <sz val="12"/>
        <rFont val="Times New Roman"/>
        <family val="1"/>
        <charset val="204"/>
      </rPr>
      <t>«Проведение культурно-массовых мероприятий с участием активистов ТОС»</t>
    </r>
  </si>
  <si>
    <r>
      <t xml:space="preserve">Мероприятие 2.05 </t>
    </r>
    <r>
      <rPr>
        <sz val="12"/>
        <rFont val="Times New Roman"/>
        <family val="1"/>
        <charset val="204"/>
      </rPr>
      <t>«Проведение культурно-массовых мероприятий с участием активистов ТОС»</t>
    </r>
  </si>
  <si>
    <r>
      <t xml:space="preserve">Административное мероприятие 2.06 </t>
    </r>
    <r>
      <rPr>
        <sz val="12"/>
        <rFont val="Times New Roman"/>
        <family val="1"/>
        <charset val="204"/>
      </rPr>
      <t>«Предоставление муниципальных помещений для проведения мероприятий с участием ТОС»</t>
    </r>
  </si>
  <si>
    <r>
      <t xml:space="preserve">Мероприятие 2.01 </t>
    </r>
    <r>
      <rPr>
        <sz val="12"/>
        <rFont val="Times New Roman"/>
        <family val="1"/>
        <charset val="204"/>
      </rPr>
      <t>«Приобретение расходных материалов и поощрение участников районных конкурсов по благоустройству территорий»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</si>
  <si>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 «Общее количество поданных заявок »</t>
    </r>
  </si>
  <si>
    <r>
      <t>Показатель 2 «</t>
    </r>
    <r>
      <rPr>
        <sz val="12"/>
        <rFont val="Times New Roman"/>
        <family val="1"/>
        <charset val="204"/>
      </rPr>
      <t>Количество участников культурно-массовых мероприятий»</t>
    </r>
  </si>
  <si>
    <r>
      <t>Показатель 4 «</t>
    </r>
    <r>
      <rPr>
        <sz val="12"/>
        <rFont val="Times New Roman"/>
        <family val="1"/>
        <charset val="204"/>
      </rPr>
      <t>Количество участников культурно-массовых мероприятий в Заволжском районе»</t>
    </r>
  </si>
  <si>
    <r>
      <t>Показатель 6 «</t>
    </r>
    <r>
      <rPr>
        <sz val="12"/>
        <rFont val="Times New Roman"/>
        <family val="1"/>
        <charset val="204"/>
      </rPr>
      <t>Количество участников культурно-массовых мероприятий</t>
    </r>
    <r>
      <rPr>
        <sz val="12"/>
        <color rgb="FF00B0F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Пролетарском районе»</t>
    </r>
  </si>
  <si>
    <r>
      <t>Показатель 8 «</t>
    </r>
    <r>
      <rPr>
        <sz val="12"/>
        <rFont val="Times New Roman"/>
        <family val="1"/>
        <charset val="204"/>
      </rPr>
      <t>Количество участников культурно-массовых мероприятий в Московском районе»</t>
    </r>
  </si>
  <si>
    <r>
      <t>Показатель 10 «</t>
    </r>
    <r>
      <rPr>
        <sz val="12"/>
        <rFont val="Times New Roman"/>
        <family val="1"/>
        <charset val="204"/>
      </rPr>
      <t>Количество участников культурно-массовых мероприятий в Центральном районе»</t>
    </r>
  </si>
  <si>
    <r>
      <t xml:space="preserve">Показатель 2 </t>
    </r>
    <r>
      <rPr>
        <sz val="12"/>
        <rFont val="Times New Roman"/>
        <family val="1"/>
        <charset val="204"/>
      </rPr>
      <t>«Численность граждан, зарегистрированных по месту жительства в границах муниципального образования города Твери, обладающих активным избирательным правом на день проведения муниципальных выборов»</t>
    </r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</si>
  <si>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«Количество вновь созданных органов ТОС» </t>
    </r>
  </si>
  <si>
    <r>
      <t>Показатель 2 «</t>
    </r>
    <r>
      <rPr>
        <sz val="12"/>
        <rFont val="Times New Roman"/>
        <family val="1"/>
        <charset val="204"/>
      </rPr>
      <t>Количество членов ТОС, получивших поздравления в связи с юбилейными и памятными датами»</t>
    </r>
  </si>
  <si>
    <r>
      <rPr>
        <b/>
        <sz val="12"/>
        <rFont val="Times New Roman"/>
        <family val="1"/>
        <charset val="204"/>
      </rPr>
      <t xml:space="preserve">Мероприятие 2.04 </t>
    </r>
    <r>
      <rPr>
        <sz val="12"/>
        <rFont val="Times New Roman"/>
        <family val="1"/>
        <charset val="204"/>
      </rPr>
      <t>«Поздравления активистов ТОС в связи с юбилейными и памятными датами»</t>
    </r>
  </si>
  <si>
    <r>
      <t>Показатель 1 «</t>
    </r>
    <r>
      <rPr>
        <sz val="12"/>
        <rFont val="Times New Roman"/>
        <family val="1"/>
        <charset val="204"/>
      </rPr>
      <t>Количество членов ТОС, получивших поздравления в Заволжском районе»</t>
    </r>
  </si>
  <si>
    <r>
      <t>Показатель 2 «</t>
    </r>
    <r>
      <rPr>
        <sz val="12"/>
        <rFont val="Times New Roman"/>
        <family val="1"/>
        <charset val="204"/>
      </rPr>
      <t>Количество членов ТОС, получивших поздравления в Пролетарском районе»</t>
    </r>
  </si>
  <si>
    <r>
      <t>Показатель 3 «</t>
    </r>
    <r>
      <rPr>
        <sz val="12"/>
        <rFont val="Times New Roman"/>
        <family val="1"/>
        <charset val="204"/>
      </rPr>
      <t>Количество членов ТОС, получивших поздравления в Московском районе»</t>
    </r>
  </si>
  <si>
    <r>
      <t>Показатель 4 «</t>
    </r>
    <r>
      <rPr>
        <sz val="12"/>
        <rFont val="Times New Roman"/>
        <family val="1"/>
        <charset val="204"/>
      </rPr>
      <t>Количество членов ТОС, получивших поздравления в Центральном районе»</t>
    </r>
  </si>
  <si>
    <t>Задача 3 «Расширение взаимодействия органов ТОС с органами местного самоуправления»</t>
  </si>
  <si>
    <r>
      <t xml:space="preserve">Показатель 1 </t>
    </r>
    <r>
      <rPr>
        <sz val="12"/>
        <rFont val="Times New Roman"/>
        <family val="1"/>
        <charset val="204"/>
      </rPr>
      <t>«Количество жителей города Твери, принявших участие в общественных обсуждениях»</t>
    </r>
  </si>
  <si>
    <r>
      <rPr>
        <b/>
        <sz val="12"/>
        <rFont val="Times New Roman"/>
        <family val="1"/>
        <charset val="204"/>
      </rPr>
      <t xml:space="preserve">Административное мероприятие 3.01 </t>
    </r>
    <r>
      <rPr>
        <sz val="12"/>
        <rFont val="Times New Roman"/>
        <family val="1"/>
        <charset val="204"/>
      </rPr>
      <t>«Проведение общественных обсуждений с участием жителей города Твери »</t>
    </r>
  </si>
  <si>
    <r>
      <t xml:space="preserve">Показатель 1 </t>
    </r>
    <r>
      <rPr>
        <sz val="12"/>
        <rFont val="Times New Roman"/>
        <family val="1"/>
        <charset val="204"/>
      </rPr>
      <t>«Количество мероприятий, проведенных Администрацией города Твери с участием жителей»</t>
    </r>
  </si>
  <si>
    <r>
      <rPr>
        <b/>
        <sz val="12"/>
        <rFont val="Times New Roman"/>
        <family val="1"/>
        <charset val="204"/>
      </rPr>
      <t xml:space="preserve">Административное мероприятие 3.02 </t>
    </r>
    <r>
      <rPr>
        <sz val="12"/>
        <rFont val="Times New Roman"/>
        <family val="1"/>
        <charset val="204"/>
      </rPr>
      <t>«Проведение встреч актива с депутатами Тверской городской Думы»</t>
    </r>
  </si>
  <si>
    <r>
      <rPr>
        <b/>
        <sz val="12"/>
        <rFont val="Times New Roman"/>
        <family val="1"/>
        <charset val="204"/>
      </rPr>
      <t xml:space="preserve">Административное мероприятие 3.03 </t>
    </r>
    <r>
      <rPr>
        <sz val="12"/>
        <rFont val="Times New Roman"/>
        <family val="1"/>
        <charset val="204"/>
      </rPr>
      <t>«Проведение заседаний общественного совета по вопросам территориального общественного самоуправления при администрации города Твери»</t>
    </r>
  </si>
  <si>
    <r>
      <rPr>
        <b/>
        <sz val="12"/>
        <rFont val="Times New Roman"/>
        <family val="1"/>
        <charset val="204"/>
      </rPr>
      <t xml:space="preserve">Мероприятие 3.04 </t>
    </r>
    <r>
      <rPr>
        <sz val="12"/>
        <rFont val="Times New Roman"/>
        <family val="1"/>
        <charset val="204"/>
      </rPr>
      <t>«Проведение заседаний общественных советов по вопросам территориального общественного самоуправления при администрациях районов города Твери»</t>
    </r>
  </si>
  <si>
    <r>
      <t xml:space="preserve">Административное мероприятие 3.05 </t>
    </r>
    <r>
      <rPr>
        <sz val="12"/>
        <rFont val="Times New Roman"/>
        <family val="1"/>
        <charset val="204"/>
      </rPr>
      <t>«Проведение муниципальных выборов, по итогам которых было избрано не менее 2/3 от установленной численности депутатов»</t>
    </r>
  </si>
  <si>
    <r>
      <rPr>
        <b/>
        <sz val="12"/>
        <rFont val="Times New Roman"/>
        <family val="1"/>
        <charset val="204"/>
      </rPr>
      <t xml:space="preserve">Административное мероприятие 3.05 </t>
    </r>
    <r>
      <rPr>
        <sz val="12"/>
        <rFont val="Times New Roman"/>
        <family val="1"/>
        <charset val="204"/>
      </rPr>
      <t>«Проведение муниципальных выборов, по итогам которых было избрано не менее 2/3 от установленной численности депутатов»</t>
    </r>
  </si>
  <si>
    <r>
      <rPr>
        <b/>
        <sz val="12"/>
        <rFont val="Times New Roman"/>
        <family val="1"/>
        <charset val="204"/>
      </rPr>
      <t xml:space="preserve">Мероприятие 3.06 </t>
    </r>
    <r>
      <rPr>
        <sz val="12"/>
        <rFont val="Times New Roman"/>
        <family val="1"/>
        <charset val="204"/>
      </rPr>
      <t>«Проведение круглых столов, обучающих семинаров, тренингов, деловых игр по обучению актива проведению собраний, конференций и практических занятий»</t>
    </r>
  </si>
  <si>
    <r>
      <t xml:space="preserve">Показатель 1 </t>
    </r>
    <r>
      <rPr>
        <sz val="12"/>
        <rFont val="Times New Roman"/>
        <family val="1"/>
        <charset val="204"/>
      </rPr>
      <t>«Количество проведенных встреч в Заволжском районе»</t>
    </r>
  </si>
  <si>
    <r>
      <t xml:space="preserve">Показатель 2 </t>
    </r>
    <r>
      <rPr>
        <sz val="12"/>
        <rFont val="Times New Roman"/>
        <family val="1"/>
        <charset val="204"/>
      </rPr>
      <t>«Количество проведенных встреч в Пролетарском районе»</t>
    </r>
  </si>
  <si>
    <r>
      <t xml:space="preserve">Показатель 3 </t>
    </r>
    <r>
      <rPr>
        <sz val="12"/>
        <rFont val="Times New Roman"/>
        <family val="1"/>
        <charset val="204"/>
      </rPr>
      <t>«Количество проведенных встреч в Московском районе»</t>
    </r>
  </si>
  <si>
    <r>
      <t xml:space="preserve">Показатель 4 </t>
    </r>
    <r>
      <rPr>
        <sz val="12"/>
        <rFont val="Times New Roman"/>
        <family val="1"/>
        <charset val="204"/>
      </rPr>
      <t>«Количество проведенных встреч в Центральном районе»</t>
    </r>
  </si>
  <si>
    <r>
      <t xml:space="preserve">Административное мероприятие 1.01 </t>
    </r>
    <r>
      <rPr>
        <sz val="12"/>
        <rFont val="Times New Roman"/>
        <family val="1"/>
        <charset val="204"/>
      </rPr>
      <t>«Организация инициативных групп  граждан для создания новых органов ТОС»</t>
    </r>
  </si>
  <si>
    <t xml:space="preserve">«Приложение 1  
к  муниципальной программе города Твери «Развитие территориального общественного самоуправления в городе Твери» на 2024-2029 годы
</t>
  </si>
  <si>
    <t>»</t>
  </si>
  <si>
    <t xml:space="preserve">                                                                                                                                                                                                                                    Приложение к постановлению Администрации города Твери от   24.06.2024 года № 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</si>
</sst>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_ ;\-#,##0.00\ "/>
  </numFmts>
  <fonts count="1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.5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2"/>
      <color rgb="FF00B0F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10" fontId="4" fillId="0" borderId="0" xfId="0" applyNumberFormat="1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5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11" fillId="3" borderId="0" xfId="0" applyFont="1" applyFill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top" wrapText="1"/>
    </xf>
    <xf numFmtId="4" fontId="14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6"/>
  <sheetViews>
    <sheetView tabSelected="1" view="pageBreakPreview" zoomScaleNormal="90" zoomScaleSheetLayoutView="100" zoomScalePageLayoutView="62" workbookViewId="0">
      <selection sqref="A1:AA1"/>
    </sheetView>
  </sheetViews>
  <sheetFormatPr defaultColWidth="8.5703125" defaultRowHeight="12.75" x14ac:dyDescent="0.25"/>
  <cols>
    <col min="1" max="17" width="2.7109375" style="7" customWidth="1"/>
    <col min="18" max="18" width="77" style="6" customWidth="1"/>
    <col min="19" max="19" width="13.85546875" style="6" customWidth="1"/>
    <col min="20" max="20" width="10.140625" style="6" customWidth="1"/>
    <col min="21" max="21" width="10.140625" style="7" customWidth="1"/>
    <col min="22" max="25" width="10.140625" style="6" customWidth="1"/>
    <col min="26" max="26" width="13.42578125" style="7" customWidth="1"/>
    <col min="27" max="27" width="12.28515625" style="6" customWidth="1"/>
    <col min="28" max="28" width="69.7109375" style="6" customWidth="1"/>
    <col min="29" max="16384" width="8.5703125" style="6"/>
  </cols>
  <sheetData>
    <row r="1" spans="1:27" ht="34.5" customHeight="1" x14ac:dyDescent="0.25">
      <c r="A1" s="98" t="s">
        <v>137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2" spans="1:27" ht="47.25" customHeight="1" x14ac:dyDescent="0.25">
      <c r="A2" s="97" t="s">
        <v>135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</row>
    <row r="3" spans="1:27" ht="15.75" hidden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</row>
    <row r="4" spans="1:27" ht="13.9" hidden="1" customHeight="1" x14ac:dyDescent="0.25">
      <c r="A4" s="97" t="s">
        <v>14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</row>
    <row r="5" spans="1:27" ht="15.75" hidden="1" x14ac:dyDescent="0.25">
      <c r="A5" s="97" t="s">
        <v>7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</row>
    <row r="6" spans="1:27" ht="15.75" hidden="1" x14ac:dyDescent="0.25">
      <c r="A6" s="97" t="s">
        <v>15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</row>
    <row r="7" spans="1:27" ht="15.7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43"/>
      <c r="S7" s="43"/>
      <c r="T7" s="43"/>
      <c r="U7" s="9"/>
      <c r="V7" s="43"/>
      <c r="W7" s="102"/>
      <c r="X7" s="102"/>
      <c r="Y7" s="102"/>
      <c r="Z7" s="102"/>
      <c r="AA7" s="102"/>
    </row>
    <row r="8" spans="1:27" ht="18.75" x14ac:dyDescent="0.25">
      <c r="A8" s="103" t="s">
        <v>69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</row>
    <row r="9" spans="1:27" ht="18.75" x14ac:dyDescent="0.25">
      <c r="A9" s="103" t="s">
        <v>19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</row>
    <row r="10" spans="1:27" ht="15.75" x14ac:dyDescent="0.25">
      <c r="A10" s="104" t="s">
        <v>70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</row>
    <row r="11" spans="1:27" ht="15.75" x14ac:dyDescent="0.25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</row>
    <row r="12" spans="1:27" ht="19.5" customHeight="1" x14ac:dyDescent="0.25">
      <c r="A12" s="106" t="s">
        <v>64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77"/>
      <c r="U12" s="10"/>
    </row>
    <row r="13" spans="1:27" ht="19.5" customHeight="1" x14ac:dyDescent="0.25">
      <c r="A13" s="99" t="s">
        <v>66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U13" s="10"/>
    </row>
    <row r="14" spans="1:27" ht="19.5" customHeight="1" x14ac:dyDescent="0.25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U14" s="10"/>
    </row>
    <row r="15" spans="1:27" s="34" customFormat="1" ht="40.15" customHeight="1" x14ac:dyDescent="0.25">
      <c r="A15" s="101" t="s">
        <v>5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5" t="s">
        <v>3</v>
      </c>
      <c r="S15" s="105" t="s">
        <v>12</v>
      </c>
      <c r="T15" s="105" t="s">
        <v>65</v>
      </c>
      <c r="U15" s="105"/>
      <c r="V15" s="105"/>
      <c r="W15" s="105"/>
      <c r="X15" s="105"/>
      <c r="Y15" s="105"/>
      <c r="Z15" s="101" t="s">
        <v>1</v>
      </c>
      <c r="AA15" s="101"/>
    </row>
    <row r="16" spans="1:27" s="34" customFormat="1" ht="51.6" customHeight="1" x14ac:dyDescent="0.25">
      <c r="A16" s="101" t="s">
        <v>10</v>
      </c>
      <c r="B16" s="101"/>
      <c r="C16" s="101"/>
      <c r="D16" s="101" t="s">
        <v>8</v>
      </c>
      <c r="E16" s="101"/>
      <c r="F16" s="101" t="s">
        <v>9</v>
      </c>
      <c r="G16" s="101"/>
      <c r="H16" s="101" t="s">
        <v>6</v>
      </c>
      <c r="I16" s="101"/>
      <c r="J16" s="101"/>
      <c r="K16" s="101"/>
      <c r="L16" s="101"/>
      <c r="M16" s="101"/>
      <c r="N16" s="101"/>
      <c r="O16" s="101"/>
      <c r="P16" s="101"/>
      <c r="Q16" s="101"/>
      <c r="R16" s="105"/>
      <c r="S16" s="105"/>
      <c r="T16" s="42">
        <v>2024</v>
      </c>
      <c r="U16" s="42">
        <v>2025</v>
      </c>
      <c r="V16" s="42">
        <v>2026</v>
      </c>
      <c r="W16" s="42">
        <v>2027</v>
      </c>
      <c r="X16" s="42">
        <v>2028</v>
      </c>
      <c r="Y16" s="42">
        <v>2029</v>
      </c>
      <c r="Z16" s="41" t="s">
        <v>2</v>
      </c>
      <c r="AA16" s="41" t="s">
        <v>11</v>
      </c>
    </row>
    <row r="17" spans="1:28" s="34" customFormat="1" ht="15.75" customHeight="1" x14ac:dyDescent="0.25">
      <c r="A17" s="11">
        <v>1</v>
      </c>
      <c r="B17" s="11">
        <v>2</v>
      </c>
      <c r="C17" s="11">
        <v>3</v>
      </c>
      <c r="D17" s="11">
        <v>4</v>
      </c>
      <c r="E17" s="11">
        <v>5</v>
      </c>
      <c r="F17" s="11">
        <v>6</v>
      </c>
      <c r="G17" s="11">
        <v>7</v>
      </c>
      <c r="H17" s="11">
        <v>8</v>
      </c>
      <c r="I17" s="11">
        <v>9</v>
      </c>
      <c r="J17" s="11">
        <v>10</v>
      </c>
      <c r="K17" s="11">
        <v>11</v>
      </c>
      <c r="L17" s="11">
        <v>12</v>
      </c>
      <c r="M17" s="11">
        <v>13</v>
      </c>
      <c r="N17" s="11">
        <v>14</v>
      </c>
      <c r="O17" s="11">
        <v>15</v>
      </c>
      <c r="P17" s="11">
        <v>16</v>
      </c>
      <c r="Q17" s="11">
        <v>17</v>
      </c>
      <c r="R17" s="11">
        <v>18</v>
      </c>
      <c r="S17" s="11">
        <v>19</v>
      </c>
      <c r="T17" s="11">
        <v>20</v>
      </c>
      <c r="U17" s="11">
        <v>21</v>
      </c>
      <c r="V17" s="11">
        <v>22</v>
      </c>
      <c r="W17" s="11">
        <v>23</v>
      </c>
      <c r="X17" s="11">
        <v>24</v>
      </c>
      <c r="Y17" s="11">
        <v>25</v>
      </c>
      <c r="Z17" s="11">
        <v>26</v>
      </c>
      <c r="AA17" s="11">
        <v>27</v>
      </c>
    </row>
    <row r="18" spans="1:28" s="7" customFormat="1" ht="28.5" customHeigh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3" t="s">
        <v>4</v>
      </c>
      <c r="S18" s="14" t="s">
        <v>67</v>
      </c>
      <c r="T18" s="15">
        <f>T25+T40+T102</f>
        <v>3470</v>
      </c>
      <c r="U18" s="15">
        <f t="shared" ref="U18:Y18" si="0">U25+U40+U102</f>
        <v>3470</v>
      </c>
      <c r="V18" s="15">
        <f t="shared" si="0"/>
        <v>3470</v>
      </c>
      <c r="W18" s="15">
        <f t="shared" si="0"/>
        <v>3470</v>
      </c>
      <c r="X18" s="15">
        <f t="shared" si="0"/>
        <v>3470</v>
      </c>
      <c r="Y18" s="15">
        <f t="shared" si="0"/>
        <v>3470</v>
      </c>
      <c r="Z18" s="15">
        <f>T18+U18+V18+W18+X18+Y18</f>
        <v>20820</v>
      </c>
      <c r="AA18" s="14">
        <v>2029</v>
      </c>
    </row>
    <row r="19" spans="1:28" s="7" customFormat="1" ht="64.5" customHeight="1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65" t="s">
        <v>32</v>
      </c>
      <c r="S19" s="11"/>
      <c r="T19" s="4"/>
      <c r="U19" s="4"/>
      <c r="V19" s="4"/>
      <c r="W19" s="4"/>
      <c r="X19" s="4"/>
      <c r="Y19" s="4"/>
      <c r="Z19" s="4"/>
      <c r="AA19" s="58"/>
    </row>
    <row r="20" spans="1:28" ht="30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67" t="s">
        <v>33</v>
      </c>
      <c r="S20" s="18" t="s">
        <v>13</v>
      </c>
      <c r="T20" s="49">
        <v>0.08</v>
      </c>
      <c r="U20" s="49">
        <v>0.09</v>
      </c>
      <c r="V20" s="49">
        <v>0.11</v>
      </c>
      <c r="W20" s="49">
        <v>0.13</v>
      </c>
      <c r="X20" s="49">
        <v>0.15</v>
      </c>
      <c r="Y20" s="49">
        <v>0.17</v>
      </c>
      <c r="Z20" s="50">
        <v>0.17</v>
      </c>
      <c r="AA20" s="80">
        <v>2029</v>
      </c>
    </row>
    <row r="21" spans="1:28" ht="30.7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67" t="s">
        <v>94</v>
      </c>
      <c r="S21" s="18" t="s">
        <v>0</v>
      </c>
      <c r="T21" s="3">
        <v>11.8</v>
      </c>
      <c r="U21" s="3">
        <v>14.1</v>
      </c>
      <c r="V21" s="3">
        <v>16.5</v>
      </c>
      <c r="W21" s="3">
        <v>18.899999999999999</v>
      </c>
      <c r="X21" s="3">
        <v>21.3</v>
      </c>
      <c r="Y21" s="3">
        <v>23.6</v>
      </c>
      <c r="Z21" s="5">
        <v>23.6</v>
      </c>
      <c r="AA21" s="80">
        <v>2029</v>
      </c>
    </row>
    <row r="22" spans="1:28" ht="31.5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65" t="s">
        <v>34</v>
      </c>
      <c r="S22" s="18" t="s">
        <v>0</v>
      </c>
      <c r="T22" s="35">
        <f>T41/(T23-T24)*100</f>
        <v>0.17304209049066227</v>
      </c>
      <c r="U22" s="35">
        <f t="shared" ref="U22:Y22" si="1">U41/(U23-U24)*100</f>
        <v>0.21501483342541042</v>
      </c>
      <c r="V22" s="35">
        <f t="shared" si="1"/>
        <v>0.2235729506241374</v>
      </c>
      <c r="W22" s="35">
        <f t="shared" si="1"/>
        <v>0.23101330902325279</v>
      </c>
      <c r="X22" s="35">
        <f t="shared" si="1"/>
        <v>0.2372795651089511</v>
      </c>
      <c r="Y22" s="35">
        <f t="shared" si="1"/>
        <v>0.25309820278288114</v>
      </c>
      <c r="Z22" s="40">
        <v>0.25</v>
      </c>
      <c r="AA22" s="86">
        <v>2029</v>
      </c>
    </row>
    <row r="23" spans="1:28" ht="15.75" hidden="1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87" t="s">
        <v>96</v>
      </c>
      <c r="S23" s="18" t="s">
        <v>67</v>
      </c>
      <c r="T23" s="89">
        <v>10077847.1</v>
      </c>
      <c r="U23" s="89">
        <v>9302053.4000000004</v>
      </c>
      <c r="V23" s="89">
        <v>9535700</v>
      </c>
      <c r="W23" s="89">
        <v>9781300</v>
      </c>
      <c r="X23" s="89">
        <v>10042700</v>
      </c>
      <c r="Y23" s="89">
        <v>10042700</v>
      </c>
      <c r="Z23" s="88" t="s">
        <v>98</v>
      </c>
      <c r="AA23" s="86"/>
    </row>
    <row r="24" spans="1:28" ht="15.75" hidden="1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87" t="s">
        <v>97</v>
      </c>
      <c r="S24" s="18" t="s">
        <v>67</v>
      </c>
      <c r="T24" s="89">
        <v>3721012.2</v>
      </c>
      <c r="U24" s="89">
        <v>3721043.1</v>
      </c>
      <c r="V24" s="89">
        <v>3721043.1</v>
      </c>
      <c r="W24" s="89">
        <v>3721043.1</v>
      </c>
      <c r="X24" s="89">
        <v>3721043.1</v>
      </c>
      <c r="Y24" s="89">
        <v>3721043.1</v>
      </c>
      <c r="Z24" s="88" t="s">
        <v>98</v>
      </c>
      <c r="AA24" s="86"/>
    </row>
    <row r="25" spans="1:28" ht="15.75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70" t="s">
        <v>35</v>
      </c>
      <c r="S25" s="39" t="s">
        <v>67</v>
      </c>
      <c r="T25" s="38">
        <f>T30</f>
        <v>175</v>
      </c>
      <c r="U25" s="38">
        <f t="shared" ref="U25:Z25" si="2">U30</f>
        <v>175</v>
      </c>
      <c r="V25" s="38">
        <f t="shared" si="2"/>
        <v>175</v>
      </c>
      <c r="W25" s="38">
        <f t="shared" si="2"/>
        <v>175</v>
      </c>
      <c r="X25" s="38">
        <f t="shared" si="2"/>
        <v>175</v>
      </c>
      <c r="Y25" s="38">
        <f t="shared" si="2"/>
        <v>175</v>
      </c>
      <c r="Z25" s="38">
        <f t="shared" si="2"/>
        <v>1050</v>
      </c>
      <c r="AA25" s="60">
        <v>2029</v>
      </c>
    </row>
    <row r="26" spans="1:28" ht="36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66" t="s">
        <v>36</v>
      </c>
      <c r="S26" s="18" t="s">
        <v>13</v>
      </c>
      <c r="T26" s="53">
        <v>77</v>
      </c>
      <c r="U26" s="52">
        <v>81</v>
      </c>
      <c r="V26" s="53">
        <v>85</v>
      </c>
      <c r="W26" s="53">
        <v>89</v>
      </c>
      <c r="X26" s="53">
        <v>93</v>
      </c>
      <c r="Y26" s="53">
        <v>97</v>
      </c>
      <c r="Z26" s="55">
        <v>97</v>
      </c>
      <c r="AA26" s="80">
        <v>2029</v>
      </c>
    </row>
    <row r="27" spans="1:28" s="23" customFormat="1" ht="38.25" customHeight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65" t="s">
        <v>134</v>
      </c>
      <c r="S27" s="26" t="s">
        <v>16</v>
      </c>
      <c r="T27" s="27">
        <v>0</v>
      </c>
      <c r="U27" s="27">
        <v>1</v>
      </c>
      <c r="V27" s="27">
        <v>1</v>
      </c>
      <c r="W27" s="27">
        <v>1</v>
      </c>
      <c r="X27" s="27">
        <v>1</v>
      </c>
      <c r="Y27" s="27">
        <v>1</v>
      </c>
      <c r="Z27" s="28">
        <v>1</v>
      </c>
      <c r="AA27" s="26">
        <v>2029</v>
      </c>
    </row>
    <row r="28" spans="1:28" s="23" customFormat="1" ht="23.25" customHeight="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72" t="s">
        <v>113</v>
      </c>
      <c r="S28" s="44" t="s">
        <v>13</v>
      </c>
      <c r="T28" s="2">
        <v>0</v>
      </c>
      <c r="U28" s="2">
        <v>4</v>
      </c>
      <c r="V28" s="2">
        <v>4</v>
      </c>
      <c r="W28" s="2">
        <v>4</v>
      </c>
      <c r="X28" s="2">
        <v>4</v>
      </c>
      <c r="Y28" s="2">
        <v>4</v>
      </c>
      <c r="Z28" s="20">
        <f>SUM(T28:Y28)</f>
        <v>20</v>
      </c>
      <c r="AA28" s="80">
        <v>2029</v>
      </c>
    </row>
    <row r="29" spans="1:28" ht="31.5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66" t="s">
        <v>37</v>
      </c>
      <c r="S29" s="18" t="s">
        <v>68</v>
      </c>
      <c r="T29" s="2">
        <v>49927</v>
      </c>
      <c r="U29" s="2">
        <v>50027</v>
      </c>
      <c r="V29" s="2">
        <v>50127</v>
      </c>
      <c r="W29" s="2">
        <v>50227</v>
      </c>
      <c r="X29" s="2">
        <v>50337</v>
      </c>
      <c r="Y29" s="2">
        <v>50437</v>
      </c>
      <c r="Z29" s="22">
        <v>50437</v>
      </c>
      <c r="AA29" s="80">
        <v>2029</v>
      </c>
    </row>
    <row r="30" spans="1:28" ht="31.5" x14ac:dyDescent="0.25">
      <c r="A30" s="17" t="s">
        <v>83</v>
      </c>
      <c r="B30" s="17" t="s">
        <v>83</v>
      </c>
      <c r="C30" s="17" t="s">
        <v>89</v>
      </c>
      <c r="D30" s="17" t="s">
        <v>83</v>
      </c>
      <c r="E30" s="17" t="s">
        <v>85</v>
      </c>
      <c r="F30" s="17" t="s">
        <v>17</v>
      </c>
      <c r="G30" s="17" t="s">
        <v>83</v>
      </c>
      <c r="H30" s="17" t="s">
        <v>17</v>
      </c>
      <c r="I30" s="17" t="s">
        <v>17</v>
      </c>
      <c r="J30" s="17" t="s">
        <v>83</v>
      </c>
      <c r="K30" s="17" t="s">
        <v>83</v>
      </c>
      <c r="L30" s="17" t="s">
        <v>84</v>
      </c>
      <c r="M30" s="17" t="s">
        <v>86</v>
      </c>
      <c r="N30" s="17" t="s">
        <v>86</v>
      </c>
      <c r="O30" s="17" t="s">
        <v>86</v>
      </c>
      <c r="P30" s="17" t="s">
        <v>86</v>
      </c>
      <c r="Q30" s="17" t="s">
        <v>86</v>
      </c>
      <c r="R30" s="68" t="s">
        <v>38</v>
      </c>
      <c r="S30" s="26" t="s">
        <v>67</v>
      </c>
      <c r="T30" s="1">
        <f>T32+T34+T36+T38</f>
        <v>175</v>
      </c>
      <c r="U30" s="1">
        <f t="shared" ref="U30:Y30" si="3">U32+U34+U36+U38</f>
        <v>175</v>
      </c>
      <c r="V30" s="1">
        <f t="shared" si="3"/>
        <v>175</v>
      </c>
      <c r="W30" s="1">
        <f t="shared" si="3"/>
        <v>175</v>
      </c>
      <c r="X30" s="1">
        <f t="shared" si="3"/>
        <v>175</v>
      </c>
      <c r="Y30" s="1">
        <f t="shared" si="3"/>
        <v>175</v>
      </c>
      <c r="Z30" s="29">
        <f t="shared" ref="Z30:Z35" si="4">SUM(T30:Y30)</f>
        <v>1050</v>
      </c>
      <c r="AA30" s="26">
        <v>2029</v>
      </c>
    </row>
    <row r="31" spans="1:28" ht="17.25" customHeight="1" x14ac:dyDescent="0.25">
      <c r="A31" s="17"/>
      <c r="B31" s="17"/>
      <c r="C31" s="17"/>
      <c r="D31" s="17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65" t="s">
        <v>95</v>
      </c>
      <c r="S31" s="18" t="s">
        <v>13</v>
      </c>
      <c r="T31" s="2">
        <f>T33+T35+T37+T39</f>
        <v>131</v>
      </c>
      <c r="U31" s="2">
        <f t="shared" ref="U31:Y31" si="5">U33+U35+U37+U39</f>
        <v>131</v>
      </c>
      <c r="V31" s="2">
        <f t="shared" si="5"/>
        <v>131</v>
      </c>
      <c r="W31" s="2">
        <f t="shared" si="5"/>
        <v>131</v>
      </c>
      <c r="X31" s="2">
        <f t="shared" si="5"/>
        <v>131</v>
      </c>
      <c r="Y31" s="2">
        <f t="shared" si="5"/>
        <v>131</v>
      </c>
      <c r="Z31" s="20">
        <f t="shared" si="4"/>
        <v>786</v>
      </c>
      <c r="AA31" s="80">
        <v>2029</v>
      </c>
    </row>
    <row r="32" spans="1:28" s="31" customFormat="1" ht="31.5" x14ac:dyDescent="0.25">
      <c r="A32" s="17" t="s">
        <v>83</v>
      </c>
      <c r="B32" s="17" t="s">
        <v>83</v>
      </c>
      <c r="C32" s="17" t="s">
        <v>84</v>
      </c>
      <c r="D32" s="17" t="s">
        <v>83</v>
      </c>
      <c r="E32" s="17" t="s">
        <v>85</v>
      </c>
      <c r="F32" s="17" t="s">
        <v>17</v>
      </c>
      <c r="G32" s="17" t="s">
        <v>83</v>
      </c>
      <c r="H32" s="17" t="s">
        <v>17</v>
      </c>
      <c r="I32" s="17" t="s">
        <v>17</v>
      </c>
      <c r="J32" s="17" t="s">
        <v>83</v>
      </c>
      <c r="K32" s="17" t="s">
        <v>83</v>
      </c>
      <c r="L32" s="17" t="s">
        <v>84</v>
      </c>
      <c r="M32" s="17" t="s">
        <v>86</v>
      </c>
      <c r="N32" s="17" t="s">
        <v>86</v>
      </c>
      <c r="O32" s="17" t="s">
        <v>86</v>
      </c>
      <c r="P32" s="17" t="s">
        <v>86</v>
      </c>
      <c r="Q32" s="17" t="s">
        <v>86</v>
      </c>
      <c r="R32" s="68" t="s">
        <v>38</v>
      </c>
      <c r="S32" s="26" t="s">
        <v>67</v>
      </c>
      <c r="T32" s="1">
        <v>45</v>
      </c>
      <c r="U32" s="1">
        <v>45</v>
      </c>
      <c r="V32" s="1">
        <v>45</v>
      </c>
      <c r="W32" s="1">
        <v>45</v>
      </c>
      <c r="X32" s="1">
        <v>45</v>
      </c>
      <c r="Y32" s="1">
        <v>45</v>
      </c>
      <c r="Z32" s="29">
        <f t="shared" si="4"/>
        <v>270</v>
      </c>
      <c r="AA32" s="26">
        <v>2029</v>
      </c>
      <c r="AB32" s="6"/>
    </row>
    <row r="33" spans="1:28" s="23" customFormat="1" ht="31.5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66" t="s">
        <v>71</v>
      </c>
      <c r="S33" s="18" t="s">
        <v>13</v>
      </c>
      <c r="T33" s="2">
        <v>33</v>
      </c>
      <c r="U33" s="2">
        <v>33</v>
      </c>
      <c r="V33" s="2">
        <v>33</v>
      </c>
      <c r="W33" s="2">
        <v>33</v>
      </c>
      <c r="X33" s="2">
        <v>33</v>
      </c>
      <c r="Y33" s="2">
        <v>33</v>
      </c>
      <c r="Z33" s="20">
        <f t="shared" si="4"/>
        <v>198</v>
      </c>
      <c r="AA33" s="18">
        <v>2029</v>
      </c>
    </row>
    <row r="34" spans="1:28" s="31" customFormat="1" ht="31.5" x14ac:dyDescent="0.25">
      <c r="A34" s="17" t="s">
        <v>83</v>
      </c>
      <c r="B34" s="17" t="s">
        <v>83</v>
      </c>
      <c r="C34" s="17" t="s">
        <v>85</v>
      </c>
      <c r="D34" s="17" t="s">
        <v>83</v>
      </c>
      <c r="E34" s="17" t="s">
        <v>85</v>
      </c>
      <c r="F34" s="17" t="s">
        <v>17</v>
      </c>
      <c r="G34" s="17" t="s">
        <v>83</v>
      </c>
      <c r="H34" s="17" t="s">
        <v>17</v>
      </c>
      <c r="I34" s="17" t="s">
        <v>17</v>
      </c>
      <c r="J34" s="17" t="s">
        <v>83</v>
      </c>
      <c r="K34" s="17" t="s">
        <v>83</v>
      </c>
      <c r="L34" s="17" t="s">
        <v>84</v>
      </c>
      <c r="M34" s="17" t="s">
        <v>86</v>
      </c>
      <c r="N34" s="17" t="s">
        <v>86</v>
      </c>
      <c r="O34" s="17" t="s">
        <v>86</v>
      </c>
      <c r="P34" s="17" t="s">
        <v>86</v>
      </c>
      <c r="Q34" s="17" t="s">
        <v>86</v>
      </c>
      <c r="R34" s="68" t="s">
        <v>38</v>
      </c>
      <c r="S34" s="26" t="s">
        <v>67</v>
      </c>
      <c r="T34" s="1">
        <v>45</v>
      </c>
      <c r="U34" s="1">
        <v>45</v>
      </c>
      <c r="V34" s="1">
        <v>45</v>
      </c>
      <c r="W34" s="1">
        <v>45</v>
      </c>
      <c r="X34" s="1">
        <v>45</v>
      </c>
      <c r="Y34" s="1">
        <v>45</v>
      </c>
      <c r="Z34" s="29">
        <f t="shared" si="4"/>
        <v>270</v>
      </c>
      <c r="AA34" s="26">
        <v>2029</v>
      </c>
      <c r="AB34" s="6"/>
    </row>
    <row r="35" spans="1:28" s="23" customFormat="1" ht="31.5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66" t="s">
        <v>72</v>
      </c>
      <c r="S35" s="18" t="s">
        <v>13</v>
      </c>
      <c r="T35" s="19">
        <v>35</v>
      </c>
      <c r="U35" s="19">
        <v>35</v>
      </c>
      <c r="V35" s="19">
        <v>35</v>
      </c>
      <c r="W35" s="19">
        <v>35</v>
      </c>
      <c r="X35" s="19">
        <v>35</v>
      </c>
      <c r="Y35" s="19">
        <v>35</v>
      </c>
      <c r="Z35" s="22">
        <f t="shared" si="4"/>
        <v>210</v>
      </c>
      <c r="AA35" s="18">
        <v>2029</v>
      </c>
    </row>
    <row r="36" spans="1:28" s="31" customFormat="1" ht="31.5" x14ac:dyDescent="0.25">
      <c r="A36" s="17" t="s">
        <v>83</v>
      </c>
      <c r="B36" s="17" t="s">
        <v>83</v>
      </c>
      <c r="C36" s="17" t="s">
        <v>87</v>
      </c>
      <c r="D36" s="17" t="s">
        <v>83</v>
      </c>
      <c r="E36" s="17" t="s">
        <v>85</v>
      </c>
      <c r="F36" s="17" t="s">
        <v>17</v>
      </c>
      <c r="G36" s="17" t="s">
        <v>83</v>
      </c>
      <c r="H36" s="17" t="s">
        <v>17</v>
      </c>
      <c r="I36" s="17" t="s">
        <v>17</v>
      </c>
      <c r="J36" s="17" t="s">
        <v>83</v>
      </c>
      <c r="K36" s="17" t="s">
        <v>83</v>
      </c>
      <c r="L36" s="17" t="s">
        <v>84</v>
      </c>
      <c r="M36" s="17" t="s">
        <v>86</v>
      </c>
      <c r="N36" s="17" t="s">
        <v>86</v>
      </c>
      <c r="O36" s="17" t="s">
        <v>86</v>
      </c>
      <c r="P36" s="17" t="s">
        <v>86</v>
      </c>
      <c r="Q36" s="17" t="s">
        <v>86</v>
      </c>
      <c r="R36" s="68" t="s">
        <v>38</v>
      </c>
      <c r="S36" s="26" t="s">
        <v>67</v>
      </c>
      <c r="T36" s="1">
        <v>45</v>
      </c>
      <c r="U36" s="1">
        <v>45</v>
      </c>
      <c r="V36" s="1">
        <v>45</v>
      </c>
      <c r="W36" s="1">
        <v>45</v>
      </c>
      <c r="X36" s="1">
        <v>45</v>
      </c>
      <c r="Y36" s="1">
        <v>45</v>
      </c>
      <c r="Z36" s="29">
        <f t="shared" ref="Z36:Z95" si="6">SUM(T36:Y36)</f>
        <v>270</v>
      </c>
      <c r="AA36" s="26">
        <v>2029</v>
      </c>
      <c r="AB36" s="6"/>
    </row>
    <row r="37" spans="1:28" s="31" customFormat="1" ht="33" customHeight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66" t="s">
        <v>73</v>
      </c>
      <c r="S37" s="18" t="s">
        <v>13</v>
      </c>
      <c r="T37" s="19">
        <v>35</v>
      </c>
      <c r="U37" s="19">
        <v>35</v>
      </c>
      <c r="V37" s="19">
        <v>35</v>
      </c>
      <c r="W37" s="19">
        <v>35</v>
      </c>
      <c r="X37" s="19">
        <v>35</v>
      </c>
      <c r="Y37" s="19">
        <v>35</v>
      </c>
      <c r="Z37" s="22">
        <f t="shared" si="6"/>
        <v>210</v>
      </c>
      <c r="AA37" s="18">
        <v>2029</v>
      </c>
    </row>
    <row r="38" spans="1:28" s="31" customFormat="1" ht="31.5" x14ac:dyDescent="0.25">
      <c r="A38" s="17" t="s">
        <v>83</v>
      </c>
      <c r="B38" s="17" t="s">
        <v>83</v>
      </c>
      <c r="C38" s="17" t="s">
        <v>88</v>
      </c>
      <c r="D38" s="17" t="s">
        <v>83</v>
      </c>
      <c r="E38" s="17" t="s">
        <v>85</v>
      </c>
      <c r="F38" s="17" t="s">
        <v>17</v>
      </c>
      <c r="G38" s="17" t="s">
        <v>83</v>
      </c>
      <c r="H38" s="17" t="s">
        <v>17</v>
      </c>
      <c r="I38" s="17" t="s">
        <v>17</v>
      </c>
      <c r="J38" s="17" t="s">
        <v>83</v>
      </c>
      <c r="K38" s="17" t="s">
        <v>83</v>
      </c>
      <c r="L38" s="17" t="s">
        <v>84</v>
      </c>
      <c r="M38" s="17" t="s">
        <v>86</v>
      </c>
      <c r="N38" s="17" t="s">
        <v>86</v>
      </c>
      <c r="O38" s="17" t="s">
        <v>86</v>
      </c>
      <c r="P38" s="17" t="s">
        <v>86</v>
      </c>
      <c r="Q38" s="17" t="s">
        <v>86</v>
      </c>
      <c r="R38" s="68" t="s">
        <v>38</v>
      </c>
      <c r="S38" s="26" t="s">
        <v>67</v>
      </c>
      <c r="T38" s="1">
        <v>40</v>
      </c>
      <c r="U38" s="1">
        <v>40</v>
      </c>
      <c r="V38" s="1">
        <v>40</v>
      </c>
      <c r="W38" s="1">
        <v>40</v>
      </c>
      <c r="X38" s="1">
        <v>40</v>
      </c>
      <c r="Y38" s="1">
        <v>40</v>
      </c>
      <c r="Z38" s="29">
        <f t="shared" si="6"/>
        <v>240</v>
      </c>
      <c r="AA38" s="26">
        <v>2029</v>
      </c>
      <c r="AB38" s="6"/>
    </row>
    <row r="39" spans="1:28" s="31" customFormat="1" ht="33.7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66" t="s">
        <v>74</v>
      </c>
      <c r="S39" s="18" t="s">
        <v>13</v>
      </c>
      <c r="T39" s="19">
        <v>28</v>
      </c>
      <c r="U39" s="19">
        <v>28</v>
      </c>
      <c r="V39" s="19">
        <v>28</v>
      </c>
      <c r="W39" s="19">
        <v>28</v>
      </c>
      <c r="X39" s="19">
        <v>28</v>
      </c>
      <c r="Y39" s="19">
        <v>28</v>
      </c>
      <c r="Z39" s="22">
        <f t="shared" si="6"/>
        <v>168</v>
      </c>
      <c r="AA39" s="18">
        <v>2029</v>
      </c>
    </row>
    <row r="40" spans="1:28" s="23" customFormat="1" ht="39.75" customHeight="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76" t="s">
        <v>99</v>
      </c>
      <c r="S40" s="83" t="s">
        <v>67</v>
      </c>
      <c r="T40" s="38">
        <f>T44+T74+T77+T82</f>
        <v>2985</v>
      </c>
      <c r="U40" s="38">
        <f t="shared" ref="U40:Y40" si="7">U44+U74+U77+U82</f>
        <v>2985</v>
      </c>
      <c r="V40" s="38">
        <f t="shared" si="7"/>
        <v>2985</v>
      </c>
      <c r="W40" s="38">
        <f t="shared" si="7"/>
        <v>2985</v>
      </c>
      <c r="X40" s="38">
        <f t="shared" si="7"/>
        <v>2985</v>
      </c>
      <c r="Y40" s="38">
        <f t="shared" si="7"/>
        <v>2985</v>
      </c>
      <c r="Z40" s="38">
        <f t="shared" si="6"/>
        <v>17910</v>
      </c>
      <c r="AA40" s="39">
        <v>2029</v>
      </c>
    </row>
    <row r="41" spans="1:28" s="23" customFormat="1" ht="47.25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67" t="s">
        <v>100</v>
      </c>
      <c r="S41" s="18" t="s">
        <v>67</v>
      </c>
      <c r="T41" s="91">
        <v>11000</v>
      </c>
      <c r="U41" s="91">
        <v>12000</v>
      </c>
      <c r="V41" s="91">
        <v>13000</v>
      </c>
      <c r="W41" s="91">
        <v>14000</v>
      </c>
      <c r="X41" s="91">
        <v>15000</v>
      </c>
      <c r="Y41" s="91">
        <v>16000</v>
      </c>
      <c r="Z41" s="4">
        <f t="shared" ref="Z41" si="8">SUM(T41:Y41)</f>
        <v>81000</v>
      </c>
      <c r="AA41" s="18">
        <v>2029</v>
      </c>
    </row>
    <row r="42" spans="1:28" ht="31.5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65" t="s">
        <v>114</v>
      </c>
      <c r="S42" s="18" t="s">
        <v>68</v>
      </c>
      <c r="T42" s="19">
        <f>T78+T79+T80+T81</f>
        <v>350</v>
      </c>
      <c r="U42" s="19">
        <f t="shared" ref="U42:Y42" si="9">U78+U79+U80+U81</f>
        <v>350</v>
      </c>
      <c r="V42" s="19">
        <f t="shared" si="9"/>
        <v>350</v>
      </c>
      <c r="W42" s="19">
        <f t="shared" si="9"/>
        <v>350</v>
      </c>
      <c r="X42" s="19">
        <f t="shared" si="9"/>
        <v>350</v>
      </c>
      <c r="Y42" s="19">
        <f t="shared" si="9"/>
        <v>350</v>
      </c>
      <c r="Z42" s="20">
        <f t="shared" si="6"/>
        <v>2100</v>
      </c>
      <c r="AA42" s="18">
        <v>2029</v>
      </c>
    </row>
    <row r="43" spans="1:28" ht="31.5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66" t="s">
        <v>101</v>
      </c>
      <c r="S43" s="18" t="s">
        <v>68</v>
      </c>
      <c r="T43" s="19">
        <v>9500</v>
      </c>
      <c r="U43" s="19">
        <v>9500</v>
      </c>
      <c r="V43" s="19">
        <v>9600</v>
      </c>
      <c r="W43" s="19">
        <v>9600</v>
      </c>
      <c r="X43" s="19">
        <v>9700</v>
      </c>
      <c r="Y43" s="19">
        <v>9800</v>
      </c>
      <c r="Z43" s="20">
        <f t="shared" ref="Z43" si="10">SUM(T43:Y43)</f>
        <v>57700</v>
      </c>
      <c r="AA43" s="90">
        <v>2029</v>
      </c>
    </row>
    <row r="44" spans="1:28" s="23" customFormat="1" ht="33.75" customHeight="1" x14ac:dyDescent="0.25">
      <c r="A44" s="17" t="s">
        <v>83</v>
      </c>
      <c r="B44" s="17" t="s">
        <v>83</v>
      </c>
      <c r="C44" s="17" t="s">
        <v>89</v>
      </c>
      <c r="D44" s="17" t="s">
        <v>83</v>
      </c>
      <c r="E44" s="17" t="s">
        <v>85</v>
      </c>
      <c r="F44" s="17" t="s">
        <v>17</v>
      </c>
      <c r="G44" s="17" t="s">
        <v>83</v>
      </c>
      <c r="H44" s="17" t="s">
        <v>17</v>
      </c>
      <c r="I44" s="17" t="s">
        <v>17</v>
      </c>
      <c r="J44" s="17" t="s">
        <v>83</v>
      </c>
      <c r="K44" s="17" t="s">
        <v>83</v>
      </c>
      <c r="L44" s="17" t="s">
        <v>84</v>
      </c>
      <c r="M44" s="17" t="s">
        <v>86</v>
      </c>
      <c r="N44" s="17" t="s">
        <v>86</v>
      </c>
      <c r="O44" s="17" t="s">
        <v>86</v>
      </c>
      <c r="P44" s="17" t="s">
        <v>86</v>
      </c>
      <c r="Q44" s="17" t="s">
        <v>86</v>
      </c>
      <c r="R44" s="68" t="s">
        <v>105</v>
      </c>
      <c r="S44" s="26" t="s">
        <v>67</v>
      </c>
      <c r="T44" s="1">
        <f>T46+T48+T50+T52</f>
        <v>700</v>
      </c>
      <c r="U44" s="1">
        <f t="shared" ref="U44:Y44" si="11">U46+U48+U50+U52</f>
        <v>1100</v>
      </c>
      <c r="V44" s="1">
        <f t="shared" si="11"/>
        <v>1100</v>
      </c>
      <c r="W44" s="1">
        <f t="shared" si="11"/>
        <v>1100</v>
      </c>
      <c r="X44" s="1">
        <f t="shared" si="11"/>
        <v>1100</v>
      </c>
      <c r="Y44" s="1">
        <f t="shared" si="11"/>
        <v>1100</v>
      </c>
      <c r="Z44" s="29">
        <f t="shared" si="6"/>
        <v>6200</v>
      </c>
      <c r="AA44" s="84">
        <v>2029</v>
      </c>
      <c r="AB44" s="6"/>
    </row>
    <row r="45" spans="1:28" s="23" customFormat="1" ht="31.5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67" t="s">
        <v>39</v>
      </c>
      <c r="S45" s="24" t="s">
        <v>13</v>
      </c>
      <c r="T45" s="19">
        <f>T47+T49+T51+T53</f>
        <v>8</v>
      </c>
      <c r="U45" s="19">
        <f t="shared" ref="U45:Y45" si="12">U47+U49+U51+U53</f>
        <v>8</v>
      </c>
      <c r="V45" s="19">
        <f t="shared" si="12"/>
        <v>8</v>
      </c>
      <c r="W45" s="19">
        <f t="shared" si="12"/>
        <v>8</v>
      </c>
      <c r="X45" s="19">
        <f t="shared" si="12"/>
        <v>8</v>
      </c>
      <c r="Y45" s="19">
        <f t="shared" si="12"/>
        <v>8</v>
      </c>
      <c r="Z45" s="55">
        <f t="shared" si="6"/>
        <v>48</v>
      </c>
      <c r="AA45" s="18">
        <v>2029</v>
      </c>
    </row>
    <row r="46" spans="1:28" s="23" customFormat="1" ht="34.5" customHeight="1" x14ac:dyDescent="0.25">
      <c r="A46" s="17" t="s">
        <v>83</v>
      </c>
      <c r="B46" s="17" t="s">
        <v>83</v>
      </c>
      <c r="C46" s="17" t="s">
        <v>84</v>
      </c>
      <c r="D46" s="17" t="s">
        <v>83</v>
      </c>
      <c r="E46" s="17" t="s">
        <v>85</v>
      </c>
      <c r="F46" s="17" t="s">
        <v>17</v>
      </c>
      <c r="G46" s="17" t="s">
        <v>83</v>
      </c>
      <c r="H46" s="17" t="s">
        <v>17</v>
      </c>
      <c r="I46" s="17" t="s">
        <v>17</v>
      </c>
      <c r="J46" s="17" t="s">
        <v>83</v>
      </c>
      <c r="K46" s="17" t="s">
        <v>83</v>
      </c>
      <c r="L46" s="17" t="s">
        <v>84</v>
      </c>
      <c r="M46" s="17" t="s">
        <v>86</v>
      </c>
      <c r="N46" s="17" t="s">
        <v>86</v>
      </c>
      <c r="O46" s="17" t="s">
        <v>86</v>
      </c>
      <c r="P46" s="17" t="s">
        <v>86</v>
      </c>
      <c r="Q46" s="17" t="s">
        <v>86</v>
      </c>
      <c r="R46" s="68" t="s">
        <v>105</v>
      </c>
      <c r="S46" s="26" t="s">
        <v>67</v>
      </c>
      <c r="T46" s="93">
        <v>100</v>
      </c>
      <c r="U46" s="1">
        <v>300</v>
      </c>
      <c r="V46" s="1">
        <v>300</v>
      </c>
      <c r="W46" s="1">
        <v>300</v>
      </c>
      <c r="X46" s="1">
        <v>300</v>
      </c>
      <c r="Y46" s="1">
        <v>300</v>
      </c>
      <c r="Z46" s="29">
        <f t="shared" si="6"/>
        <v>1600</v>
      </c>
      <c r="AA46" s="84">
        <v>2029</v>
      </c>
      <c r="AB46" s="6"/>
    </row>
    <row r="47" spans="1:28" s="23" customFormat="1" ht="31.5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67" t="s">
        <v>90</v>
      </c>
      <c r="S47" s="24" t="s">
        <v>13</v>
      </c>
      <c r="T47" s="19">
        <v>2</v>
      </c>
      <c r="U47" s="19">
        <v>2</v>
      </c>
      <c r="V47" s="19">
        <v>2</v>
      </c>
      <c r="W47" s="19">
        <v>2</v>
      </c>
      <c r="X47" s="19">
        <v>2</v>
      </c>
      <c r="Y47" s="19">
        <v>2</v>
      </c>
      <c r="Z47" s="55">
        <f t="shared" si="6"/>
        <v>12</v>
      </c>
      <c r="AA47" s="18">
        <v>2029</v>
      </c>
      <c r="AB47" s="82"/>
    </row>
    <row r="48" spans="1:28" s="37" customFormat="1" ht="36.75" customHeight="1" x14ac:dyDescent="0.25">
      <c r="A48" s="17" t="s">
        <v>83</v>
      </c>
      <c r="B48" s="17" t="s">
        <v>83</v>
      </c>
      <c r="C48" s="17" t="s">
        <v>85</v>
      </c>
      <c r="D48" s="17" t="s">
        <v>83</v>
      </c>
      <c r="E48" s="17" t="s">
        <v>85</v>
      </c>
      <c r="F48" s="17" t="s">
        <v>17</v>
      </c>
      <c r="G48" s="17" t="s">
        <v>83</v>
      </c>
      <c r="H48" s="17" t="s">
        <v>17</v>
      </c>
      <c r="I48" s="17" t="s">
        <v>17</v>
      </c>
      <c r="J48" s="17" t="s">
        <v>83</v>
      </c>
      <c r="K48" s="17" t="s">
        <v>83</v>
      </c>
      <c r="L48" s="17" t="s">
        <v>84</v>
      </c>
      <c r="M48" s="17" t="s">
        <v>86</v>
      </c>
      <c r="N48" s="17" t="s">
        <v>86</v>
      </c>
      <c r="O48" s="17" t="s">
        <v>86</v>
      </c>
      <c r="P48" s="17" t="s">
        <v>86</v>
      </c>
      <c r="Q48" s="17" t="s">
        <v>86</v>
      </c>
      <c r="R48" s="68" t="s">
        <v>105</v>
      </c>
      <c r="S48" s="26" t="s">
        <v>67</v>
      </c>
      <c r="T48" s="1">
        <v>300</v>
      </c>
      <c r="U48" s="1">
        <v>300</v>
      </c>
      <c r="V48" s="1">
        <v>300</v>
      </c>
      <c r="W48" s="1">
        <v>300</v>
      </c>
      <c r="X48" s="1">
        <v>300</v>
      </c>
      <c r="Y48" s="1">
        <v>300</v>
      </c>
      <c r="Z48" s="29">
        <f t="shared" si="6"/>
        <v>1800</v>
      </c>
      <c r="AA48" s="84">
        <v>2029</v>
      </c>
      <c r="AB48" s="6"/>
    </row>
    <row r="49" spans="1:28" s="23" customFormat="1" ht="33.75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67" t="s">
        <v>91</v>
      </c>
      <c r="S49" s="24" t="s">
        <v>13</v>
      </c>
      <c r="T49" s="19">
        <v>2</v>
      </c>
      <c r="U49" s="19">
        <v>2</v>
      </c>
      <c r="V49" s="19">
        <v>2</v>
      </c>
      <c r="W49" s="19">
        <v>2</v>
      </c>
      <c r="X49" s="19">
        <v>2</v>
      </c>
      <c r="Y49" s="19">
        <v>2</v>
      </c>
      <c r="Z49" s="55">
        <f t="shared" si="6"/>
        <v>12</v>
      </c>
      <c r="AA49" s="18">
        <v>2029</v>
      </c>
    </row>
    <row r="50" spans="1:28" s="23" customFormat="1" ht="33" customHeight="1" x14ac:dyDescent="0.25">
      <c r="A50" s="17" t="s">
        <v>83</v>
      </c>
      <c r="B50" s="17" t="s">
        <v>83</v>
      </c>
      <c r="C50" s="17" t="s">
        <v>87</v>
      </c>
      <c r="D50" s="17" t="s">
        <v>83</v>
      </c>
      <c r="E50" s="17" t="s">
        <v>85</v>
      </c>
      <c r="F50" s="17" t="s">
        <v>17</v>
      </c>
      <c r="G50" s="17" t="s">
        <v>83</v>
      </c>
      <c r="H50" s="17" t="s">
        <v>17</v>
      </c>
      <c r="I50" s="17" t="s">
        <v>17</v>
      </c>
      <c r="J50" s="17" t="s">
        <v>83</v>
      </c>
      <c r="K50" s="17" t="s">
        <v>83</v>
      </c>
      <c r="L50" s="17" t="s">
        <v>84</v>
      </c>
      <c r="M50" s="17" t="s">
        <v>86</v>
      </c>
      <c r="N50" s="17" t="s">
        <v>86</v>
      </c>
      <c r="O50" s="17" t="s">
        <v>86</v>
      </c>
      <c r="P50" s="17" t="s">
        <v>86</v>
      </c>
      <c r="Q50" s="17" t="s">
        <v>86</v>
      </c>
      <c r="R50" s="68" t="s">
        <v>105</v>
      </c>
      <c r="S50" s="26" t="s">
        <v>67</v>
      </c>
      <c r="T50" s="93">
        <v>100</v>
      </c>
      <c r="U50" s="1">
        <v>300</v>
      </c>
      <c r="V50" s="1">
        <v>300</v>
      </c>
      <c r="W50" s="1">
        <v>300</v>
      </c>
      <c r="X50" s="1">
        <v>300</v>
      </c>
      <c r="Y50" s="1">
        <v>300</v>
      </c>
      <c r="Z50" s="29">
        <f t="shared" si="6"/>
        <v>1600</v>
      </c>
      <c r="AA50" s="84">
        <v>2029</v>
      </c>
      <c r="AB50" s="6"/>
    </row>
    <row r="51" spans="1:28" s="23" customFormat="1" ht="31.5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67" t="s">
        <v>92</v>
      </c>
      <c r="S51" s="24" t="s">
        <v>13</v>
      </c>
      <c r="T51" s="19">
        <v>2</v>
      </c>
      <c r="U51" s="19">
        <v>2</v>
      </c>
      <c r="V51" s="19">
        <v>2</v>
      </c>
      <c r="W51" s="19">
        <v>2</v>
      </c>
      <c r="X51" s="19">
        <v>2</v>
      </c>
      <c r="Y51" s="19">
        <v>2</v>
      </c>
      <c r="Z51" s="20">
        <f t="shared" si="6"/>
        <v>12</v>
      </c>
      <c r="AA51" s="18">
        <v>2029</v>
      </c>
    </row>
    <row r="52" spans="1:28" s="23" customFormat="1" ht="31.5" customHeight="1" x14ac:dyDescent="0.25">
      <c r="A52" s="17" t="s">
        <v>83</v>
      </c>
      <c r="B52" s="17" t="s">
        <v>83</v>
      </c>
      <c r="C52" s="17" t="s">
        <v>88</v>
      </c>
      <c r="D52" s="17" t="s">
        <v>83</v>
      </c>
      <c r="E52" s="17" t="s">
        <v>85</v>
      </c>
      <c r="F52" s="17" t="s">
        <v>17</v>
      </c>
      <c r="G52" s="17" t="s">
        <v>83</v>
      </c>
      <c r="H52" s="17" t="s">
        <v>17</v>
      </c>
      <c r="I52" s="17" t="s">
        <v>17</v>
      </c>
      <c r="J52" s="17" t="s">
        <v>83</v>
      </c>
      <c r="K52" s="17" t="s">
        <v>83</v>
      </c>
      <c r="L52" s="17" t="s">
        <v>84</v>
      </c>
      <c r="M52" s="17" t="s">
        <v>86</v>
      </c>
      <c r="N52" s="17" t="s">
        <v>86</v>
      </c>
      <c r="O52" s="17" t="s">
        <v>86</v>
      </c>
      <c r="P52" s="17" t="s">
        <v>86</v>
      </c>
      <c r="Q52" s="17" t="s">
        <v>86</v>
      </c>
      <c r="R52" s="68" t="s">
        <v>105</v>
      </c>
      <c r="S52" s="26" t="s">
        <v>67</v>
      </c>
      <c r="T52" s="1">
        <v>200</v>
      </c>
      <c r="U52" s="1">
        <v>200</v>
      </c>
      <c r="V52" s="1">
        <v>200</v>
      </c>
      <c r="W52" s="1">
        <v>200</v>
      </c>
      <c r="X52" s="1">
        <v>200</v>
      </c>
      <c r="Y52" s="1">
        <v>200</v>
      </c>
      <c r="Z52" s="29">
        <f t="shared" si="6"/>
        <v>1200</v>
      </c>
      <c r="AA52" s="84">
        <v>2029</v>
      </c>
      <c r="AB52" s="6"/>
    </row>
    <row r="53" spans="1:28" s="23" customFormat="1" ht="31.5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67" t="s">
        <v>93</v>
      </c>
      <c r="S53" s="24" t="s">
        <v>13</v>
      </c>
      <c r="T53" s="19">
        <v>2</v>
      </c>
      <c r="U53" s="19">
        <v>2</v>
      </c>
      <c r="V53" s="19">
        <v>2</v>
      </c>
      <c r="W53" s="19">
        <v>2</v>
      </c>
      <c r="X53" s="19">
        <v>2</v>
      </c>
      <c r="Y53" s="19">
        <v>2</v>
      </c>
      <c r="Z53" s="55">
        <f t="shared" si="6"/>
        <v>12</v>
      </c>
      <c r="AA53" s="18">
        <v>2029</v>
      </c>
    </row>
    <row r="54" spans="1:28" s="23" customFormat="1" ht="32.25" customHeight="1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68" t="s">
        <v>40</v>
      </c>
      <c r="S54" s="26" t="s">
        <v>16</v>
      </c>
      <c r="T54" s="59">
        <v>1</v>
      </c>
      <c r="U54" s="59">
        <v>1</v>
      </c>
      <c r="V54" s="59">
        <v>1</v>
      </c>
      <c r="W54" s="59">
        <v>1</v>
      </c>
      <c r="X54" s="59">
        <v>1</v>
      </c>
      <c r="Y54" s="59">
        <v>1</v>
      </c>
      <c r="Z54" s="62">
        <v>1</v>
      </c>
      <c r="AA54" s="59">
        <v>2029</v>
      </c>
    </row>
    <row r="55" spans="1:28" s="23" customFormat="1" ht="32.25" customHeight="1" x14ac:dyDescent="0.25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67" t="s">
        <v>106</v>
      </c>
      <c r="S55" s="24" t="s">
        <v>13</v>
      </c>
      <c r="T55" s="33">
        <f>T59+T63+T67+T71</f>
        <v>17</v>
      </c>
      <c r="U55" s="33">
        <f t="shared" ref="U55:Y55" si="13">U59+U63+U67+U71</f>
        <v>16</v>
      </c>
      <c r="V55" s="33">
        <f t="shared" si="13"/>
        <v>16</v>
      </c>
      <c r="W55" s="33">
        <f t="shared" si="13"/>
        <v>16</v>
      </c>
      <c r="X55" s="33">
        <f t="shared" si="13"/>
        <v>16</v>
      </c>
      <c r="Y55" s="33">
        <f t="shared" si="13"/>
        <v>16</v>
      </c>
      <c r="Z55" s="63">
        <f t="shared" si="6"/>
        <v>97</v>
      </c>
      <c r="AA55" s="33">
        <v>2029</v>
      </c>
    </row>
    <row r="56" spans="1:28" s="23" customFormat="1" ht="33.75" customHeight="1" x14ac:dyDescent="0.25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67" t="s">
        <v>75</v>
      </c>
      <c r="S56" s="24" t="s">
        <v>13</v>
      </c>
      <c r="T56" s="33">
        <f>T60+T64+T68+T72</f>
        <v>11</v>
      </c>
      <c r="U56" s="33">
        <f t="shared" ref="U56:Y56" si="14">U60+U64+U68+U72</f>
        <v>12</v>
      </c>
      <c r="V56" s="33">
        <f t="shared" si="14"/>
        <v>12</v>
      </c>
      <c r="W56" s="33">
        <f t="shared" si="14"/>
        <v>12</v>
      </c>
      <c r="X56" s="33">
        <f t="shared" si="14"/>
        <v>12</v>
      </c>
      <c r="Y56" s="33">
        <f t="shared" si="14"/>
        <v>12</v>
      </c>
      <c r="Z56" s="63">
        <f t="shared" si="6"/>
        <v>71</v>
      </c>
      <c r="AA56" s="33">
        <v>2029</v>
      </c>
    </row>
    <row r="57" spans="1:28" s="23" customFormat="1" ht="33.75" customHeight="1" x14ac:dyDescent="0.25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67" t="s">
        <v>76</v>
      </c>
      <c r="S57" s="24" t="s">
        <v>13</v>
      </c>
      <c r="T57" s="33">
        <f>T61+T65+T69+T73</f>
        <v>5</v>
      </c>
      <c r="U57" s="33">
        <f t="shared" ref="U57:Y57" si="15">U61+U65+U69+U73</f>
        <v>4</v>
      </c>
      <c r="V57" s="33">
        <f t="shared" si="15"/>
        <v>4</v>
      </c>
      <c r="W57" s="33">
        <f t="shared" si="15"/>
        <v>4</v>
      </c>
      <c r="X57" s="33">
        <f t="shared" si="15"/>
        <v>4</v>
      </c>
      <c r="Y57" s="33">
        <f t="shared" si="15"/>
        <v>4</v>
      </c>
      <c r="Z57" s="63">
        <f t="shared" si="6"/>
        <v>25</v>
      </c>
      <c r="AA57" s="33">
        <v>2029</v>
      </c>
    </row>
    <row r="58" spans="1:28" s="23" customFormat="1" ht="33" customHeight="1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68" t="s">
        <v>40</v>
      </c>
      <c r="S58" s="26" t="s">
        <v>16</v>
      </c>
      <c r="T58" s="51">
        <v>1</v>
      </c>
      <c r="U58" s="51">
        <v>1</v>
      </c>
      <c r="V58" s="51">
        <v>1</v>
      </c>
      <c r="W58" s="51">
        <v>1</v>
      </c>
      <c r="X58" s="51">
        <v>1</v>
      </c>
      <c r="Y58" s="51">
        <v>1</v>
      </c>
      <c r="Z58" s="51">
        <v>1</v>
      </c>
      <c r="AA58" s="59">
        <v>2029</v>
      </c>
    </row>
    <row r="59" spans="1:28" s="23" customFormat="1" ht="34.5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67" t="s">
        <v>23</v>
      </c>
      <c r="S59" s="24" t="s">
        <v>13</v>
      </c>
      <c r="T59" s="96">
        <v>3</v>
      </c>
      <c r="U59" s="33">
        <v>4</v>
      </c>
      <c r="V59" s="33">
        <v>4</v>
      </c>
      <c r="W59" s="33">
        <v>4</v>
      </c>
      <c r="X59" s="33">
        <v>4</v>
      </c>
      <c r="Y59" s="33">
        <v>4</v>
      </c>
      <c r="Z59" s="63">
        <f t="shared" si="6"/>
        <v>23</v>
      </c>
      <c r="AA59" s="33">
        <v>2029</v>
      </c>
    </row>
    <row r="60" spans="1:28" s="23" customFormat="1" ht="36" customHeight="1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67" t="s">
        <v>31</v>
      </c>
      <c r="S60" s="24" t="s">
        <v>13</v>
      </c>
      <c r="T60" s="96">
        <v>1</v>
      </c>
      <c r="U60" s="33">
        <v>3</v>
      </c>
      <c r="V60" s="33">
        <v>3</v>
      </c>
      <c r="W60" s="33">
        <v>3</v>
      </c>
      <c r="X60" s="33">
        <v>3</v>
      </c>
      <c r="Y60" s="33">
        <v>3</v>
      </c>
      <c r="Z60" s="63">
        <f t="shared" si="6"/>
        <v>16</v>
      </c>
      <c r="AA60" s="33">
        <v>2029</v>
      </c>
    </row>
    <row r="61" spans="1:28" s="23" customFormat="1" ht="36" customHeight="1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67" t="s">
        <v>24</v>
      </c>
      <c r="S61" s="24" t="s">
        <v>13</v>
      </c>
      <c r="T61" s="96">
        <v>0</v>
      </c>
      <c r="U61" s="33">
        <v>1</v>
      </c>
      <c r="V61" s="33">
        <v>1</v>
      </c>
      <c r="W61" s="33">
        <v>1</v>
      </c>
      <c r="X61" s="33">
        <v>1</v>
      </c>
      <c r="Y61" s="33">
        <v>1</v>
      </c>
      <c r="Z61" s="63">
        <f t="shared" si="6"/>
        <v>5</v>
      </c>
      <c r="AA61" s="33">
        <v>2029</v>
      </c>
    </row>
    <row r="62" spans="1:28" s="23" customFormat="1" ht="35.25" customHeight="1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68" t="s">
        <v>40</v>
      </c>
      <c r="S62" s="26" t="s">
        <v>16</v>
      </c>
      <c r="T62" s="51">
        <v>1</v>
      </c>
      <c r="U62" s="51">
        <v>1</v>
      </c>
      <c r="V62" s="51">
        <v>1</v>
      </c>
      <c r="W62" s="51">
        <v>1</v>
      </c>
      <c r="X62" s="51">
        <v>1</v>
      </c>
      <c r="Y62" s="51">
        <v>1</v>
      </c>
      <c r="Z62" s="54">
        <v>1</v>
      </c>
      <c r="AA62" s="59">
        <v>2029</v>
      </c>
    </row>
    <row r="63" spans="1:28" s="23" customFormat="1" ht="33" customHeight="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67" t="s">
        <v>22</v>
      </c>
      <c r="S63" s="24" t="s">
        <v>13</v>
      </c>
      <c r="T63" s="95">
        <v>3</v>
      </c>
      <c r="U63" s="19">
        <v>4</v>
      </c>
      <c r="V63" s="19">
        <v>4</v>
      </c>
      <c r="W63" s="19">
        <v>4</v>
      </c>
      <c r="X63" s="19">
        <v>4</v>
      </c>
      <c r="Y63" s="19">
        <v>4</v>
      </c>
      <c r="Z63" s="55">
        <f t="shared" si="6"/>
        <v>23</v>
      </c>
      <c r="AA63" s="18">
        <v>2029</v>
      </c>
    </row>
    <row r="64" spans="1:28" s="23" customFormat="1" ht="33.75" customHeight="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67" t="s">
        <v>25</v>
      </c>
      <c r="S64" s="24" t="s">
        <v>13</v>
      </c>
      <c r="T64" s="95">
        <v>2</v>
      </c>
      <c r="U64" s="19">
        <v>3</v>
      </c>
      <c r="V64" s="19">
        <v>3</v>
      </c>
      <c r="W64" s="19">
        <v>3</v>
      </c>
      <c r="X64" s="19">
        <v>3</v>
      </c>
      <c r="Y64" s="19">
        <v>3</v>
      </c>
      <c r="Z64" s="55">
        <f t="shared" si="6"/>
        <v>17</v>
      </c>
      <c r="AA64" s="18">
        <v>2029</v>
      </c>
    </row>
    <row r="65" spans="1:28" s="23" customFormat="1" ht="36.75" customHeight="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67" t="s">
        <v>26</v>
      </c>
      <c r="S65" s="24" t="s">
        <v>13</v>
      </c>
      <c r="T65" s="19">
        <v>1</v>
      </c>
      <c r="U65" s="19">
        <v>1</v>
      </c>
      <c r="V65" s="19">
        <v>1</v>
      </c>
      <c r="W65" s="19">
        <v>1</v>
      </c>
      <c r="X65" s="19">
        <v>1</v>
      </c>
      <c r="Y65" s="19">
        <v>1</v>
      </c>
      <c r="Z65" s="55">
        <f t="shared" si="6"/>
        <v>6</v>
      </c>
      <c r="AA65" s="18">
        <v>2029</v>
      </c>
    </row>
    <row r="66" spans="1:28" s="23" customFormat="1" ht="36" customHeight="1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68" t="s">
        <v>40</v>
      </c>
      <c r="S66" s="26" t="s">
        <v>16</v>
      </c>
      <c r="T66" s="51">
        <v>1</v>
      </c>
      <c r="U66" s="51">
        <v>1</v>
      </c>
      <c r="V66" s="51">
        <v>1</v>
      </c>
      <c r="W66" s="51">
        <v>1</v>
      </c>
      <c r="X66" s="51">
        <v>1</v>
      </c>
      <c r="Y66" s="51">
        <v>1</v>
      </c>
      <c r="Z66" s="54">
        <v>1</v>
      </c>
      <c r="AA66" s="84">
        <v>2029</v>
      </c>
    </row>
    <row r="67" spans="1:28" s="23" customFormat="1" ht="30.75" customHeight="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67" t="s">
        <v>21</v>
      </c>
      <c r="S67" s="24" t="s">
        <v>13</v>
      </c>
      <c r="T67" s="19">
        <v>4</v>
      </c>
      <c r="U67" s="19">
        <v>4</v>
      </c>
      <c r="V67" s="19">
        <v>4</v>
      </c>
      <c r="W67" s="19">
        <v>4</v>
      </c>
      <c r="X67" s="19">
        <v>4</v>
      </c>
      <c r="Y67" s="19">
        <v>4</v>
      </c>
      <c r="Z67" s="55">
        <f t="shared" si="6"/>
        <v>24</v>
      </c>
      <c r="AA67" s="18">
        <v>2029</v>
      </c>
    </row>
    <row r="68" spans="1:28" s="23" customFormat="1" ht="34.5" customHeight="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67" t="s">
        <v>27</v>
      </c>
      <c r="S68" s="24" t="s">
        <v>13</v>
      </c>
      <c r="T68" s="95">
        <v>4</v>
      </c>
      <c r="U68" s="19">
        <v>3</v>
      </c>
      <c r="V68" s="19">
        <v>3</v>
      </c>
      <c r="W68" s="19">
        <v>3</v>
      </c>
      <c r="X68" s="19">
        <v>3</v>
      </c>
      <c r="Y68" s="19">
        <v>3</v>
      </c>
      <c r="Z68" s="55">
        <f t="shared" si="6"/>
        <v>19</v>
      </c>
      <c r="AA68" s="18">
        <v>2029</v>
      </c>
    </row>
    <row r="69" spans="1:28" s="23" customFormat="1" ht="36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67" t="s">
        <v>28</v>
      </c>
      <c r="S69" s="24" t="s">
        <v>13</v>
      </c>
      <c r="T69" s="95">
        <v>3</v>
      </c>
      <c r="U69" s="19">
        <v>1</v>
      </c>
      <c r="V69" s="19">
        <v>1</v>
      </c>
      <c r="W69" s="19">
        <v>1</v>
      </c>
      <c r="X69" s="19">
        <v>1</v>
      </c>
      <c r="Y69" s="19">
        <v>1</v>
      </c>
      <c r="Z69" s="55">
        <f t="shared" si="6"/>
        <v>8</v>
      </c>
      <c r="AA69" s="18">
        <v>2029</v>
      </c>
    </row>
    <row r="70" spans="1:28" s="23" customFormat="1" ht="33.75" customHeight="1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68" t="s">
        <v>40</v>
      </c>
      <c r="S70" s="26" t="s">
        <v>16</v>
      </c>
      <c r="T70" s="51">
        <v>1</v>
      </c>
      <c r="U70" s="51">
        <v>1</v>
      </c>
      <c r="V70" s="51">
        <v>1</v>
      </c>
      <c r="W70" s="51">
        <v>1</v>
      </c>
      <c r="X70" s="51">
        <v>1</v>
      </c>
      <c r="Y70" s="51">
        <v>1</v>
      </c>
      <c r="Z70" s="54">
        <v>1</v>
      </c>
      <c r="AA70" s="84">
        <v>2029</v>
      </c>
    </row>
    <row r="71" spans="1:28" s="23" customFormat="1" ht="35.25" customHeight="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67" t="s">
        <v>20</v>
      </c>
      <c r="S71" s="24" t="s">
        <v>13</v>
      </c>
      <c r="T71" s="95">
        <v>7</v>
      </c>
      <c r="U71" s="19">
        <v>4</v>
      </c>
      <c r="V71" s="19">
        <v>4</v>
      </c>
      <c r="W71" s="19">
        <v>4</v>
      </c>
      <c r="X71" s="19">
        <v>4</v>
      </c>
      <c r="Y71" s="19">
        <v>4</v>
      </c>
      <c r="Z71" s="55">
        <f t="shared" si="6"/>
        <v>27</v>
      </c>
      <c r="AA71" s="18">
        <v>2029</v>
      </c>
    </row>
    <row r="72" spans="1:28" s="23" customFormat="1" ht="34.5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67" t="s">
        <v>29</v>
      </c>
      <c r="S72" s="24" t="s">
        <v>13</v>
      </c>
      <c r="T72" s="95">
        <v>4</v>
      </c>
      <c r="U72" s="19">
        <v>3</v>
      </c>
      <c r="V72" s="19">
        <v>3</v>
      </c>
      <c r="W72" s="19">
        <v>3</v>
      </c>
      <c r="X72" s="19">
        <v>3</v>
      </c>
      <c r="Y72" s="19">
        <v>3</v>
      </c>
      <c r="Z72" s="55">
        <f t="shared" si="6"/>
        <v>19</v>
      </c>
      <c r="AA72" s="18">
        <v>2029</v>
      </c>
    </row>
    <row r="73" spans="1:28" s="23" customFormat="1" ht="36" customHeight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67" t="s">
        <v>30</v>
      </c>
      <c r="S73" s="24" t="s">
        <v>13</v>
      </c>
      <c r="T73" s="19">
        <v>1</v>
      </c>
      <c r="U73" s="19">
        <v>1</v>
      </c>
      <c r="V73" s="19">
        <v>1</v>
      </c>
      <c r="W73" s="19">
        <v>1</v>
      </c>
      <c r="X73" s="19">
        <v>1</v>
      </c>
      <c r="Y73" s="19">
        <v>1</v>
      </c>
      <c r="Z73" s="55">
        <f t="shared" si="6"/>
        <v>6</v>
      </c>
      <c r="AA73" s="18">
        <v>2029</v>
      </c>
    </row>
    <row r="74" spans="1:28" s="32" customFormat="1" ht="24.75" customHeight="1" x14ac:dyDescent="0.25">
      <c r="A74" s="17" t="s">
        <v>83</v>
      </c>
      <c r="B74" s="17" t="s">
        <v>83</v>
      </c>
      <c r="C74" s="17" t="s">
        <v>89</v>
      </c>
      <c r="D74" s="17" t="s">
        <v>83</v>
      </c>
      <c r="E74" s="17" t="s">
        <v>85</v>
      </c>
      <c r="F74" s="17" t="s">
        <v>17</v>
      </c>
      <c r="G74" s="17" t="s">
        <v>83</v>
      </c>
      <c r="H74" s="17" t="s">
        <v>17</v>
      </c>
      <c r="I74" s="17" t="s">
        <v>17</v>
      </c>
      <c r="J74" s="17" t="s">
        <v>83</v>
      </c>
      <c r="K74" s="17" t="s">
        <v>83</v>
      </c>
      <c r="L74" s="17" t="s">
        <v>84</v>
      </c>
      <c r="M74" s="17" t="s">
        <v>86</v>
      </c>
      <c r="N74" s="17" t="s">
        <v>86</v>
      </c>
      <c r="O74" s="17" t="s">
        <v>86</v>
      </c>
      <c r="P74" s="17" t="s">
        <v>86</v>
      </c>
      <c r="Q74" s="17" t="s">
        <v>86</v>
      </c>
      <c r="R74" s="69" t="s">
        <v>41</v>
      </c>
      <c r="S74" s="26" t="s">
        <v>67</v>
      </c>
      <c r="T74" s="1">
        <v>150</v>
      </c>
      <c r="U74" s="1">
        <v>150</v>
      </c>
      <c r="V74" s="1">
        <v>150</v>
      </c>
      <c r="W74" s="1">
        <v>150</v>
      </c>
      <c r="X74" s="1">
        <v>150</v>
      </c>
      <c r="Y74" s="1">
        <v>150</v>
      </c>
      <c r="Z74" s="29">
        <f t="shared" si="6"/>
        <v>900</v>
      </c>
      <c r="AA74" s="26">
        <v>2029</v>
      </c>
      <c r="AB74" s="6"/>
    </row>
    <row r="75" spans="1:28" s="32" customFormat="1" ht="34.5" customHeight="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67" t="s">
        <v>42</v>
      </c>
      <c r="S75" s="30" t="s">
        <v>13</v>
      </c>
      <c r="T75" s="53">
        <v>4</v>
      </c>
      <c r="U75" s="53">
        <v>4</v>
      </c>
      <c r="V75" s="53">
        <v>4</v>
      </c>
      <c r="W75" s="53">
        <v>4</v>
      </c>
      <c r="X75" s="53">
        <v>4</v>
      </c>
      <c r="Y75" s="53">
        <v>4</v>
      </c>
      <c r="Z75" s="55">
        <f t="shared" si="6"/>
        <v>24</v>
      </c>
      <c r="AA75" s="18">
        <v>2029</v>
      </c>
    </row>
    <row r="76" spans="1:28" s="32" customFormat="1" ht="31.5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67" t="s">
        <v>43</v>
      </c>
      <c r="S76" s="30" t="s">
        <v>13</v>
      </c>
      <c r="T76" s="52">
        <v>8</v>
      </c>
      <c r="U76" s="52">
        <v>8</v>
      </c>
      <c r="V76" s="52">
        <v>8</v>
      </c>
      <c r="W76" s="52">
        <v>8</v>
      </c>
      <c r="X76" s="52">
        <v>8</v>
      </c>
      <c r="Y76" s="52">
        <v>8</v>
      </c>
      <c r="Z76" s="55">
        <f t="shared" si="6"/>
        <v>48</v>
      </c>
      <c r="AA76" s="18">
        <v>2029</v>
      </c>
    </row>
    <row r="77" spans="1:28" s="23" customFormat="1" ht="33.75" customHeight="1" x14ac:dyDescent="0.25">
      <c r="A77" s="17" t="s">
        <v>83</v>
      </c>
      <c r="B77" s="17" t="s">
        <v>83</v>
      </c>
      <c r="C77" s="17" t="s">
        <v>89</v>
      </c>
      <c r="D77" s="17" t="s">
        <v>83</v>
      </c>
      <c r="E77" s="17" t="s">
        <v>85</v>
      </c>
      <c r="F77" s="17" t="s">
        <v>17</v>
      </c>
      <c r="G77" s="17" t="s">
        <v>83</v>
      </c>
      <c r="H77" s="17" t="s">
        <v>17</v>
      </c>
      <c r="I77" s="17" t="s">
        <v>17</v>
      </c>
      <c r="J77" s="17" t="s">
        <v>83</v>
      </c>
      <c r="K77" s="17" t="s">
        <v>83</v>
      </c>
      <c r="L77" s="17" t="s">
        <v>84</v>
      </c>
      <c r="M77" s="17" t="s">
        <v>86</v>
      </c>
      <c r="N77" s="17" t="s">
        <v>86</v>
      </c>
      <c r="O77" s="17" t="s">
        <v>86</v>
      </c>
      <c r="P77" s="17" t="s">
        <v>86</v>
      </c>
      <c r="Q77" s="17" t="s">
        <v>86</v>
      </c>
      <c r="R77" s="69" t="s">
        <v>115</v>
      </c>
      <c r="S77" s="26" t="s">
        <v>67</v>
      </c>
      <c r="T77" s="1">
        <f>SUM(T78:T81)</f>
        <v>350</v>
      </c>
      <c r="U77" s="1">
        <f t="shared" ref="U77:Y77" si="16">SUM(U78:U81)</f>
        <v>350</v>
      </c>
      <c r="V77" s="1">
        <f t="shared" si="16"/>
        <v>350</v>
      </c>
      <c r="W77" s="1">
        <f t="shared" si="16"/>
        <v>350</v>
      </c>
      <c r="X77" s="1">
        <f t="shared" si="16"/>
        <v>350</v>
      </c>
      <c r="Y77" s="1">
        <f t="shared" si="16"/>
        <v>350</v>
      </c>
      <c r="Z77" s="29">
        <f t="shared" si="6"/>
        <v>2100</v>
      </c>
      <c r="AA77" s="26">
        <v>2029</v>
      </c>
    </row>
    <row r="78" spans="1:28" s="23" customFormat="1" ht="33.75" customHeight="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65" t="s">
        <v>116</v>
      </c>
      <c r="S78" s="18" t="s">
        <v>68</v>
      </c>
      <c r="T78" s="19">
        <v>100</v>
      </c>
      <c r="U78" s="19">
        <v>100</v>
      </c>
      <c r="V78" s="19">
        <v>100</v>
      </c>
      <c r="W78" s="19">
        <v>100</v>
      </c>
      <c r="X78" s="19">
        <v>100</v>
      </c>
      <c r="Y78" s="19">
        <v>100</v>
      </c>
      <c r="Z78" s="55">
        <f t="shared" si="6"/>
        <v>600</v>
      </c>
      <c r="AA78" s="18">
        <v>2029</v>
      </c>
    </row>
    <row r="79" spans="1:28" s="23" customFormat="1" ht="30.75" customHeight="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65" t="s">
        <v>117</v>
      </c>
      <c r="S79" s="18" t="s">
        <v>68</v>
      </c>
      <c r="T79" s="19">
        <v>100</v>
      </c>
      <c r="U79" s="19">
        <v>100</v>
      </c>
      <c r="V79" s="19">
        <v>100</v>
      </c>
      <c r="W79" s="19">
        <v>100</v>
      </c>
      <c r="X79" s="19">
        <v>100</v>
      </c>
      <c r="Y79" s="19">
        <v>100</v>
      </c>
      <c r="Z79" s="55">
        <f t="shared" si="6"/>
        <v>600</v>
      </c>
      <c r="AA79" s="18">
        <v>2029</v>
      </c>
    </row>
    <row r="80" spans="1:28" s="23" customFormat="1" ht="36" customHeight="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65" t="s">
        <v>118</v>
      </c>
      <c r="S80" s="18" t="s">
        <v>68</v>
      </c>
      <c r="T80" s="19">
        <v>100</v>
      </c>
      <c r="U80" s="19">
        <v>100</v>
      </c>
      <c r="V80" s="19">
        <v>100</v>
      </c>
      <c r="W80" s="19">
        <v>100</v>
      </c>
      <c r="X80" s="19">
        <v>100</v>
      </c>
      <c r="Y80" s="19">
        <v>100</v>
      </c>
      <c r="Z80" s="55">
        <f t="shared" si="6"/>
        <v>600</v>
      </c>
      <c r="AA80" s="18">
        <v>2029</v>
      </c>
    </row>
    <row r="81" spans="1:27" s="23" customFormat="1" ht="36" customHeight="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65" t="s">
        <v>119</v>
      </c>
      <c r="S81" s="18" t="s">
        <v>68</v>
      </c>
      <c r="T81" s="19">
        <v>50</v>
      </c>
      <c r="U81" s="19">
        <v>50</v>
      </c>
      <c r="V81" s="19">
        <v>50</v>
      </c>
      <c r="W81" s="19">
        <v>50</v>
      </c>
      <c r="X81" s="19">
        <v>50</v>
      </c>
      <c r="Y81" s="19">
        <v>50</v>
      </c>
      <c r="Z81" s="55">
        <f t="shared" si="6"/>
        <v>300</v>
      </c>
      <c r="AA81" s="18">
        <v>2029</v>
      </c>
    </row>
    <row r="82" spans="1:27" ht="34.5" customHeight="1" x14ac:dyDescent="0.25">
      <c r="A82" s="17" t="s">
        <v>83</v>
      </c>
      <c r="B82" s="17" t="s">
        <v>83</v>
      </c>
      <c r="C82" s="17" t="s">
        <v>89</v>
      </c>
      <c r="D82" s="17" t="s">
        <v>83</v>
      </c>
      <c r="E82" s="17" t="s">
        <v>85</v>
      </c>
      <c r="F82" s="17" t="s">
        <v>17</v>
      </c>
      <c r="G82" s="17" t="s">
        <v>83</v>
      </c>
      <c r="H82" s="17" t="s">
        <v>17</v>
      </c>
      <c r="I82" s="17" t="s">
        <v>17</v>
      </c>
      <c r="J82" s="17" t="s">
        <v>83</v>
      </c>
      <c r="K82" s="17" t="s">
        <v>83</v>
      </c>
      <c r="L82" s="17" t="s">
        <v>84</v>
      </c>
      <c r="M82" s="17" t="s">
        <v>86</v>
      </c>
      <c r="N82" s="17" t="s">
        <v>86</v>
      </c>
      <c r="O82" s="17" t="s">
        <v>86</v>
      </c>
      <c r="P82" s="17" t="s">
        <v>86</v>
      </c>
      <c r="Q82" s="17" t="s">
        <v>86</v>
      </c>
      <c r="R82" s="71" t="s">
        <v>102</v>
      </c>
      <c r="S82" s="26" t="s">
        <v>67</v>
      </c>
      <c r="T82" s="1">
        <f>T85+T88+T91+T94</f>
        <v>1785</v>
      </c>
      <c r="U82" s="1">
        <f t="shared" ref="U82:Z82" si="17">U85+U88+U91+U94</f>
        <v>1385</v>
      </c>
      <c r="V82" s="1">
        <f t="shared" si="17"/>
        <v>1385</v>
      </c>
      <c r="W82" s="1">
        <f t="shared" si="17"/>
        <v>1385</v>
      </c>
      <c r="X82" s="1">
        <f t="shared" si="17"/>
        <v>1385</v>
      </c>
      <c r="Y82" s="1">
        <f t="shared" si="17"/>
        <v>1385</v>
      </c>
      <c r="Z82" s="29">
        <f t="shared" si="17"/>
        <v>8710</v>
      </c>
      <c r="AA82" s="26">
        <v>2029</v>
      </c>
    </row>
    <row r="83" spans="1:27" ht="21" customHeight="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65" t="s">
        <v>44</v>
      </c>
      <c r="S83" s="42" t="s">
        <v>13</v>
      </c>
      <c r="T83" s="52">
        <f>T86+T89+T92+T95</f>
        <v>104</v>
      </c>
      <c r="U83" s="52">
        <f t="shared" ref="U83:Z83" si="18">U86+U89+U92+U95</f>
        <v>78</v>
      </c>
      <c r="V83" s="52">
        <f t="shared" si="18"/>
        <v>82</v>
      </c>
      <c r="W83" s="52">
        <f t="shared" si="18"/>
        <v>82</v>
      </c>
      <c r="X83" s="52">
        <f t="shared" si="18"/>
        <v>86</v>
      </c>
      <c r="Y83" s="52">
        <f t="shared" si="18"/>
        <v>90</v>
      </c>
      <c r="Z83" s="79">
        <f t="shared" si="18"/>
        <v>522</v>
      </c>
      <c r="AA83" s="18">
        <v>2029</v>
      </c>
    </row>
    <row r="84" spans="1:27" ht="18.75" customHeight="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65" t="s">
        <v>107</v>
      </c>
      <c r="S84" s="18" t="s">
        <v>68</v>
      </c>
      <c r="T84" s="19">
        <f>T87+T90+T93+T96</f>
        <v>3250</v>
      </c>
      <c r="U84" s="19">
        <f t="shared" ref="U84:Z84" si="19">U87+U90+U93+U96</f>
        <v>2700</v>
      </c>
      <c r="V84" s="19">
        <f t="shared" si="19"/>
        <v>2900</v>
      </c>
      <c r="W84" s="19">
        <f t="shared" si="19"/>
        <v>2900</v>
      </c>
      <c r="X84" s="19">
        <f t="shared" si="19"/>
        <v>3100</v>
      </c>
      <c r="Y84" s="19">
        <f t="shared" si="19"/>
        <v>3300</v>
      </c>
      <c r="Z84" s="22">
        <f t="shared" si="19"/>
        <v>18150</v>
      </c>
      <c r="AA84" s="18">
        <v>2029</v>
      </c>
    </row>
    <row r="85" spans="1:27" ht="31.5" x14ac:dyDescent="0.25">
      <c r="A85" s="17" t="s">
        <v>83</v>
      </c>
      <c r="B85" s="17" t="s">
        <v>83</v>
      </c>
      <c r="C85" s="17" t="s">
        <v>84</v>
      </c>
      <c r="D85" s="17" t="s">
        <v>83</v>
      </c>
      <c r="E85" s="17" t="s">
        <v>85</v>
      </c>
      <c r="F85" s="17" t="s">
        <v>17</v>
      </c>
      <c r="G85" s="17" t="s">
        <v>83</v>
      </c>
      <c r="H85" s="17" t="s">
        <v>17</v>
      </c>
      <c r="I85" s="17" t="s">
        <v>17</v>
      </c>
      <c r="J85" s="17" t="s">
        <v>83</v>
      </c>
      <c r="K85" s="17" t="s">
        <v>83</v>
      </c>
      <c r="L85" s="17" t="s">
        <v>84</v>
      </c>
      <c r="M85" s="17" t="s">
        <v>86</v>
      </c>
      <c r="N85" s="17" t="s">
        <v>86</v>
      </c>
      <c r="O85" s="17" t="s">
        <v>86</v>
      </c>
      <c r="P85" s="17" t="s">
        <v>86</v>
      </c>
      <c r="Q85" s="17" t="s">
        <v>86</v>
      </c>
      <c r="R85" s="68" t="s">
        <v>103</v>
      </c>
      <c r="S85" s="26" t="s">
        <v>67</v>
      </c>
      <c r="T85" s="93">
        <v>600</v>
      </c>
      <c r="U85" s="1">
        <v>400</v>
      </c>
      <c r="V85" s="1">
        <v>400</v>
      </c>
      <c r="W85" s="1">
        <v>400</v>
      </c>
      <c r="X85" s="1">
        <v>400</v>
      </c>
      <c r="Y85" s="1">
        <v>400</v>
      </c>
      <c r="Z85" s="29">
        <f t="shared" si="6"/>
        <v>2600</v>
      </c>
      <c r="AA85" s="26">
        <v>2029</v>
      </c>
    </row>
    <row r="86" spans="1:27" ht="31.5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72" t="s">
        <v>45</v>
      </c>
      <c r="S86" s="47" t="s">
        <v>13</v>
      </c>
      <c r="T86" s="94">
        <v>35</v>
      </c>
      <c r="U86" s="53">
        <v>22</v>
      </c>
      <c r="V86" s="53">
        <v>23</v>
      </c>
      <c r="W86" s="53">
        <v>23</v>
      </c>
      <c r="X86" s="53">
        <v>24</v>
      </c>
      <c r="Y86" s="53">
        <v>25</v>
      </c>
      <c r="Z86" s="55">
        <f t="shared" si="6"/>
        <v>152</v>
      </c>
      <c r="AA86" s="80">
        <v>2029</v>
      </c>
    </row>
    <row r="87" spans="1:27" ht="36.75" customHeight="1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65" t="s">
        <v>108</v>
      </c>
      <c r="S87" s="18" t="s">
        <v>68</v>
      </c>
      <c r="T87" s="95">
        <v>1200</v>
      </c>
      <c r="U87" s="19">
        <v>950</v>
      </c>
      <c r="V87" s="19">
        <v>1000</v>
      </c>
      <c r="W87" s="19">
        <v>1000</v>
      </c>
      <c r="X87" s="19">
        <v>1050</v>
      </c>
      <c r="Y87" s="19">
        <v>1100</v>
      </c>
      <c r="Z87" s="20">
        <f t="shared" si="6"/>
        <v>6300</v>
      </c>
      <c r="AA87" s="80">
        <v>2029</v>
      </c>
    </row>
    <row r="88" spans="1:27" ht="31.5" x14ac:dyDescent="0.25">
      <c r="A88" s="17" t="s">
        <v>83</v>
      </c>
      <c r="B88" s="17" t="s">
        <v>83</v>
      </c>
      <c r="C88" s="17" t="s">
        <v>85</v>
      </c>
      <c r="D88" s="17" t="s">
        <v>83</v>
      </c>
      <c r="E88" s="17" t="s">
        <v>85</v>
      </c>
      <c r="F88" s="17" t="s">
        <v>17</v>
      </c>
      <c r="G88" s="17" t="s">
        <v>83</v>
      </c>
      <c r="H88" s="17" t="s">
        <v>17</v>
      </c>
      <c r="I88" s="17" t="s">
        <v>17</v>
      </c>
      <c r="J88" s="17" t="s">
        <v>83</v>
      </c>
      <c r="K88" s="17" t="s">
        <v>83</v>
      </c>
      <c r="L88" s="17" t="s">
        <v>84</v>
      </c>
      <c r="M88" s="17" t="s">
        <v>86</v>
      </c>
      <c r="N88" s="17" t="s">
        <v>86</v>
      </c>
      <c r="O88" s="17" t="s">
        <v>86</v>
      </c>
      <c r="P88" s="17" t="s">
        <v>86</v>
      </c>
      <c r="Q88" s="17" t="s">
        <v>86</v>
      </c>
      <c r="R88" s="68" t="s">
        <v>103</v>
      </c>
      <c r="S88" s="26" t="s">
        <v>67</v>
      </c>
      <c r="T88" s="1">
        <v>350</v>
      </c>
      <c r="U88" s="1">
        <v>350</v>
      </c>
      <c r="V88" s="1">
        <v>350</v>
      </c>
      <c r="W88" s="1">
        <v>350</v>
      </c>
      <c r="X88" s="1">
        <v>350</v>
      </c>
      <c r="Y88" s="1">
        <v>350</v>
      </c>
      <c r="Z88" s="29">
        <f t="shared" si="6"/>
        <v>2100</v>
      </c>
      <c r="AA88" s="26">
        <v>2029</v>
      </c>
    </row>
    <row r="89" spans="1:27" ht="31.5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72" t="s">
        <v>46</v>
      </c>
      <c r="S89" s="80" t="s">
        <v>13</v>
      </c>
      <c r="T89" s="53">
        <v>22</v>
      </c>
      <c r="U89" s="53">
        <v>22</v>
      </c>
      <c r="V89" s="53">
        <v>23</v>
      </c>
      <c r="W89" s="53">
        <v>23</v>
      </c>
      <c r="X89" s="53">
        <v>24</v>
      </c>
      <c r="Y89" s="53">
        <v>25</v>
      </c>
      <c r="Z89" s="55">
        <f t="shared" si="6"/>
        <v>139</v>
      </c>
      <c r="AA89" s="80">
        <v>2029</v>
      </c>
    </row>
    <row r="90" spans="1:27" ht="34.5" customHeight="1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65" t="s">
        <v>109</v>
      </c>
      <c r="S90" s="18" t="s">
        <v>68</v>
      </c>
      <c r="T90" s="53">
        <v>650</v>
      </c>
      <c r="U90" s="53">
        <v>650</v>
      </c>
      <c r="V90" s="53">
        <v>700</v>
      </c>
      <c r="W90" s="53">
        <v>700</v>
      </c>
      <c r="X90" s="53">
        <v>750</v>
      </c>
      <c r="Y90" s="53">
        <v>800</v>
      </c>
      <c r="Z90" s="20">
        <f t="shared" si="6"/>
        <v>4250</v>
      </c>
      <c r="AA90" s="80">
        <v>2029</v>
      </c>
    </row>
    <row r="91" spans="1:27" ht="31.5" x14ac:dyDescent="0.25">
      <c r="A91" s="17" t="s">
        <v>83</v>
      </c>
      <c r="B91" s="17" t="s">
        <v>83</v>
      </c>
      <c r="C91" s="17" t="s">
        <v>87</v>
      </c>
      <c r="D91" s="17" t="s">
        <v>83</v>
      </c>
      <c r="E91" s="17" t="s">
        <v>85</v>
      </c>
      <c r="F91" s="17" t="s">
        <v>17</v>
      </c>
      <c r="G91" s="17" t="s">
        <v>83</v>
      </c>
      <c r="H91" s="17" t="s">
        <v>17</v>
      </c>
      <c r="I91" s="17" t="s">
        <v>17</v>
      </c>
      <c r="J91" s="17" t="s">
        <v>83</v>
      </c>
      <c r="K91" s="17" t="s">
        <v>83</v>
      </c>
      <c r="L91" s="17" t="s">
        <v>84</v>
      </c>
      <c r="M91" s="17" t="s">
        <v>86</v>
      </c>
      <c r="N91" s="17" t="s">
        <v>86</v>
      </c>
      <c r="O91" s="17" t="s">
        <v>86</v>
      </c>
      <c r="P91" s="17" t="s">
        <v>86</v>
      </c>
      <c r="Q91" s="17" t="s">
        <v>86</v>
      </c>
      <c r="R91" s="68" t="s">
        <v>103</v>
      </c>
      <c r="S91" s="26" t="s">
        <v>67</v>
      </c>
      <c r="T91" s="93">
        <v>550</v>
      </c>
      <c r="U91" s="1">
        <v>350</v>
      </c>
      <c r="V91" s="1">
        <v>350</v>
      </c>
      <c r="W91" s="1">
        <v>350</v>
      </c>
      <c r="X91" s="1">
        <v>350</v>
      </c>
      <c r="Y91" s="1">
        <v>350</v>
      </c>
      <c r="Z91" s="29">
        <f t="shared" si="6"/>
        <v>2300</v>
      </c>
      <c r="AA91" s="26">
        <v>2029</v>
      </c>
    </row>
    <row r="92" spans="1:27" ht="31.5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72" t="s">
        <v>47</v>
      </c>
      <c r="S92" s="47" t="s">
        <v>13</v>
      </c>
      <c r="T92" s="94">
        <v>35</v>
      </c>
      <c r="U92" s="53">
        <v>22</v>
      </c>
      <c r="V92" s="53">
        <v>23</v>
      </c>
      <c r="W92" s="53">
        <v>23</v>
      </c>
      <c r="X92" s="53">
        <v>24</v>
      </c>
      <c r="Y92" s="53">
        <v>25</v>
      </c>
      <c r="Z92" s="55">
        <f t="shared" si="6"/>
        <v>152</v>
      </c>
      <c r="AA92" s="80">
        <v>2029</v>
      </c>
    </row>
    <row r="93" spans="1:27" ht="43.5" customHeight="1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65" t="s">
        <v>110</v>
      </c>
      <c r="S93" s="18" t="s">
        <v>68</v>
      </c>
      <c r="T93" s="94">
        <v>950</v>
      </c>
      <c r="U93" s="53">
        <v>650</v>
      </c>
      <c r="V93" s="53">
        <v>700</v>
      </c>
      <c r="W93" s="53">
        <v>700</v>
      </c>
      <c r="X93" s="53">
        <v>750</v>
      </c>
      <c r="Y93" s="53">
        <v>800</v>
      </c>
      <c r="Z93" s="20">
        <f t="shared" si="6"/>
        <v>4550</v>
      </c>
      <c r="AA93" s="18">
        <v>2029</v>
      </c>
    </row>
    <row r="94" spans="1:27" ht="34.5" customHeight="1" x14ac:dyDescent="0.25">
      <c r="A94" s="17" t="s">
        <v>83</v>
      </c>
      <c r="B94" s="17" t="s">
        <v>83</v>
      </c>
      <c r="C94" s="17" t="s">
        <v>88</v>
      </c>
      <c r="D94" s="17" t="s">
        <v>83</v>
      </c>
      <c r="E94" s="17" t="s">
        <v>85</v>
      </c>
      <c r="F94" s="17" t="s">
        <v>17</v>
      </c>
      <c r="G94" s="17" t="s">
        <v>83</v>
      </c>
      <c r="H94" s="17" t="s">
        <v>17</v>
      </c>
      <c r="I94" s="17" t="s">
        <v>17</v>
      </c>
      <c r="J94" s="17" t="s">
        <v>83</v>
      </c>
      <c r="K94" s="17" t="s">
        <v>83</v>
      </c>
      <c r="L94" s="17" t="s">
        <v>84</v>
      </c>
      <c r="M94" s="17" t="s">
        <v>86</v>
      </c>
      <c r="N94" s="17" t="s">
        <v>86</v>
      </c>
      <c r="O94" s="17" t="s">
        <v>86</v>
      </c>
      <c r="P94" s="17" t="s">
        <v>86</v>
      </c>
      <c r="Q94" s="17" t="s">
        <v>86</v>
      </c>
      <c r="R94" s="68" t="s">
        <v>103</v>
      </c>
      <c r="S94" s="26" t="s">
        <v>67</v>
      </c>
      <c r="T94" s="1">
        <v>285</v>
      </c>
      <c r="U94" s="1">
        <v>285</v>
      </c>
      <c r="V94" s="1">
        <v>285</v>
      </c>
      <c r="W94" s="1">
        <v>285</v>
      </c>
      <c r="X94" s="1">
        <v>285</v>
      </c>
      <c r="Y94" s="1">
        <v>285</v>
      </c>
      <c r="Z94" s="29">
        <f t="shared" si="6"/>
        <v>1710</v>
      </c>
      <c r="AA94" s="26">
        <v>2029</v>
      </c>
    </row>
    <row r="95" spans="1:27" ht="31.5" customHeight="1" x14ac:dyDescent="0.2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72" t="s">
        <v>48</v>
      </c>
      <c r="S95" s="47" t="s">
        <v>13</v>
      </c>
      <c r="T95" s="56">
        <v>12</v>
      </c>
      <c r="U95" s="56">
        <v>12</v>
      </c>
      <c r="V95" s="56">
        <v>13</v>
      </c>
      <c r="W95" s="56">
        <v>13</v>
      </c>
      <c r="X95" s="56">
        <v>14</v>
      </c>
      <c r="Y95" s="56">
        <v>15</v>
      </c>
      <c r="Z95" s="55">
        <f t="shared" si="6"/>
        <v>79</v>
      </c>
      <c r="AA95" s="85">
        <v>2029</v>
      </c>
    </row>
    <row r="96" spans="1:27" ht="43.5" customHeight="1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65" t="s">
        <v>111</v>
      </c>
      <c r="S96" s="18" t="s">
        <v>68</v>
      </c>
      <c r="T96" s="56">
        <v>450</v>
      </c>
      <c r="U96" s="56">
        <v>450</v>
      </c>
      <c r="V96" s="56">
        <v>500</v>
      </c>
      <c r="W96" s="56">
        <v>500</v>
      </c>
      <c r="X96" s="56">
        <v>550</v>
      </c>
      <c r="Y96" s="56">
        <v>600</v>
      </c>
      <c r="Z96" s="20">
        <f t="shared" ref="Z96:Z145" si="20">SUM(T96:Y96)</f>
        <v>3050</v>
      </c>
      <c r="AA96" s="85">
        <v>2029</v>
      </c>
    </row>
    <row r="97" spans="1:27" ht="36.75" customHeight="1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68" t="s">
        <v>104</v>
      </c>
      <c r="S97" s="26" t="s">
        <v>16</v>
      </c>
      <c r="T97" s="51">
        <v>1</v>
      </c>
      <c r="U97" s="51">
        <v>1</v>
      </c>
      <c r="V97" s="51">
        <v>1</v>
      </c>
      <c r="W97" s="51">
        <v>1</v>
      </c>
      <c r="X97" s="51">
        <v>1</v>
      </c>
      <c r="Y97" s="51">
        <v>1</v>
      </c>
      <c r="Z97" s="54">
        <v>1</v>
      </c>
      <c r="AA97" s="26">
        <v>2029</v>
      </c>
    </row>
    <row r="98" spans="1:27" ht="31.5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65" t="s">
        <v>49</v>
      </c>
      <c r="S98" s="47" t="s">
        <v>13</v>
      </c>
      <c r="T98" s="57">
        <v>4</v>
      </c>
      <c r="U98" s="57">
        <v>4</v>
      </c>
      <c r="V98" s="57">
        <v>4</v>
      </c>
      <c r="W98" s="57">
        <v>4</v>
      </c>
      <c r="X98" s="57">
        <v>4</v>
      </c>
      <c r="Y98" s="57">
        <v>4</v>
      </c>
      <c r="Z98" s="55">
        <f t="shared" si="20"/>
        <v>24</v>
      </c>
      <c r="AA98" s="46">
        <v>2029</v>
      </c>
    </row>
    <row r="99" spans="1:27" ht="31.5" x14ac:dyDescent="0.25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65" t="s">
        <v>50</v>
      </c>
      <c r="S99" s="47" t="s">
        <v>13</v>
      </c>
      <c r="T99" s="57">
        <v>4</v>
      </c>
      <c r="U99" s="57">
        <v>4</v>
      </c>
      <c r="V99" s="57">
        <v>4</v>
      </c>
      <c r="W99" s="57">
        <v>4</v>
      </c>
      <c r="X99" s="57">
        <v>4</v>
      </c>
      <c r="Y99" s="57">
        <v>4</v>
      </c>
      <c r="Z99" s="55">
        <f t="shared" si="20"/>
        <v>24</v>
      </c>
      <c r="AA99" s="46">
        <v>2029</v>
      </c>
    </row>
    <row r="100" spans="1:27" ht="31.5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65" t="s">
        <v>51</v>
      </c>
      <c r="S100" s="47" t="s">
        <v>13</v>
      </c>
      <c r="T100" s="57">
        <v>4</v>
      </c>
      <c r="U100" s="57">
        <v>4</v>
      </c>
      <c r="V100" s="57">
        <v>4</v>
      </c>
      <c r="W100" s="57">
        <v>4</v>
      </c>
      <c r="X100" s="57">
        <v>4</v>
      </c>
      <c r="Y100" s="57">
        <v>4</v>
      </c>
      <c r="Z100" s="55">
        <f t="shared" si="20"/>
        <v>24</v>
      </c>
      <c r="AA100" s="46">
        <v>2029</v>
      </c>
    </row>
    <row r="101" spans="1:27" ht="31.5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65" t="s">
        <v>52</v>
      </c>
      <c r="S101" s="80" t="s">
        <v>13</v>
      </c>
      <c r="T101" s="52">
        <v>4</v>
      </c>
      <c r="U101" s="52">
        <v>4</v>
      </c>
      <c r="V101" s="52">
        <v>4</v>
      </c>
      <c r="W101" s="52">
        <v>4</v>
      </c>
      <c r="X101" s="52">
        <v>4</v>
      </c>
      <c r="Y101" s="52">
        <v>4</v>
      </c>
      <c r="Z101" s="55">
        <f t="shared" si="20"/>
        <v>24</v>
      </c>
      <c r="AA101" s="18">
        <v>2029</v>
      </c>
    </row>
    <row r="102" spans="1:27" ht="41.25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70" t="s">
        <v>120</v>
      </c>
      <c r="S102" s="60" t="s">
        <v>67</v>
      </c>
      <c r="T102" s="38">
        <f>T115+T136</f>
        <v>310</v>
      </c>
      <c r="U102" s="38">
        <f t="shared" ref="U102:Y102" si="21">U115+U136</f>
        <v>310</v>
      </c>
      <c r="V102" s="38">
        <f t="shared" si="21"/>
        <v>310</v>
      </c>
      <c r="W102" s="38">
        <f t="shared" si="21"/>
        <v>310</v>
      </c>
      <c r="X102" s="38">
        <f t="shared" si="21"/>
        <v>310</v>
      </c>
      <c r="Y102" s="38">
        <f t="shared" si="21"/>
        <v>310</v>
      </c>
      <c r="Z102" s="38">
        <f t="shared" si="20"/>
        <v>1860</v>
      </c>
      <c r="AA102" s="39">
        <v>2029</v>
      </c>
    </row>
    <row r="103" spans="1:27" ht="31.5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65" t="s">
        <v>123</v>
      </c>
      <c r="S103" s="44" t="s">
        <v>13</v>
      </c>
      <c r="T103" s="2">
        <f>T114+T116+T137</f>
        <v>54</v>
      </c>
      <c r="U103" s="2">
        <f t="shared" ref="U103:Y103" si="22">U114+U116+U137</f>
        <v>54</v>
      </c>
      <c r="V103" s="2">
        <f t="shared" si="22"/>
        <v>54</v>
      </c>
      <c r="W103" s="2">
        <f t="shared" si="22"/>
        <v>54</v>
      </c>
      <c r="X103" s="2">
        <f t="shared" si="22"/>
        <v>54</v>
      </c>
      <c r="Y103" s="2">
        <f t="shared" si="22"/>
        <v>54</v>
      </c>
      <c r="Z103" s="55">
        <f t="shared" si="20"/>
        <v>324</v>
      </c>
      <c r="AA103" s="80">
        <v>2029</v>
      </c>
    </row>
    <row r="104" spans="1:27" ht="31.5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65" t="s">
        <v>53</v>
      </c>
      <c r="S104" s="44" t="s">
        <v>13</v>
      </c>
      <c r="T104" s="52">
        <f>T109+T110+T111+T112</f>
        <v>16</v>
      </c>
      <c r="U104" s="52">
        <f t="shared" ref="U104:Y104" si="23">U109+U110+U111+U112</f>
        <v>16</v>
      </c>
      <c r="V104" s="52">
        <f t="shared" si="23"/>
        <v>16</v>
      </c>
      <c r="W104" s="52">
        <f t="shared" si="23"/>
        <v>16</v>
      </c>
      <c r="X104" s="52">
        <f t="shared" si="23"/>
        <v>16</v>
      </c>
      <c r="Y104" s="52">
        <f t="shared" si="23"/>
        <v>16</v>
      </c>
      <c r="Z104" s="55">
        <f t="shared" si="20"/>
        <v>96</v>
      </c>
      <c r="AA104" s="80">
        <v>2029</v>
      </c>
    </row>
    <row r="105" spans="1:27" ht="34.5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65" t="s">
        <v>77</v>
      </c>
      <c r="S105" s="18" t="s">
        <v>0</v>
      </c>
      <c r="T105" s="19" t="s">
        <v>18</v>
      </c>
      <c r="U105" s="19" t="s">
        <v>18</v>
      </c>
      <c r="V105" s="19" t="s">
        <v>18</v>
      </c>
      <c r="W105" s="3">
        <f>W126/W127*100</f>
        <v>12.776266155463484</v>
      </c>
      <c r="X105" s="19" t="s">
        <v>18</v>
      </c>
      <c r="Y105" s="19" t="s">
        <v>18</v>
      </c>
      <c r="Z105" s="4">
        <f t="shared" si="20"/>
        <v>12.776266155463484</v>
      </c>
      <c r="AA105" s="18">
        <v>2027</v>
      </c>
    </row>
    <row r="106" spans="1:27" ht="34.5" customHeight="1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71" t="s">
        <v>122</v>
      </c>
      <c r="S106" s="26" t="s">
        <v>16</v>
      </c>
      <c r="T106" s="51">
        <v>1</v>
      </c>
      <c r="U106" s="51">
        <v>1</v>
      </c>
      <c r="V106" s="51">
        <v>1</v>
      </c>
      <c r="W106" s="51">
        <v>1</v>
      </c>
      <c r="X106" s="51">
        <v>1</v>
      </c>
      <c r="Y106" s="51">
        <v>1</v>
      </c>
      <c r="Z106" s="54">
        <v>1</v>
      </c>
      <c r="AA106" s="26">
        <v>2029</v>
      </c>
    </row>
    <row r="107" spans="1:27" ht="38.25" customHeight="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65" t="s">
        <v>121</v>
      </c>
      <c r="S107" s="47" t="s">
        <v>68</v>
      </c>
      <c r="T107" s="53">
        <v>200</v>
      </c>
      <c r="U107" s="53">
        <v>200</v>
      </c>
      <c r="V107" s="53">
        <v>200</v>
      </c>
      <c r="W107" s="53">
        <v>200</v>
      </c>
      <c r="X107" s="53">
        <v>200</v>
      </c>
      <c r="Y107" s="53">
        <v>200</v>
      </c>
      <c r="Z107" s="55">
        <f t="shared" si="20"/>
        <v>1200</v>
      </c>
      <c r="AA107" s="80">
        <v>2029</v>
      </c>
    </row>
    <row r="108" spans="1:27" ht="38.25" customHeight="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71" t="s">
        <v>124</v>
      </c>
      <c r="S108" s="26" t="s">
        <v>16</v>
      </c>
      <c r="T108" s="51">
        <v>1</v>
      </c>
      <c r="U108" s="51">
        <v>1</v>
      </c>
      <c r="V108" s="51">
        <v>1</v>
      </c>
      <c r="W108" s="51">
        <v>1</v>
      </c>
      <c r="X108" s="51">
        <v>1</v>
      </c>
      <c r="Y108" s="51">
        <v>1</v>
      </c>
      <c r="Z108" s="54">
        <v>1</v>
      </c>
      <c r="AA108" s="26">
        <v>2029</v>
      </c>
    </row>
    <row r="109" spans="1:27" ht="38.25" customHeight="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65" t="s">
        <v>130</v>
      </c>
      <c r="S109" s="92" t="s">
        <v>13</v>
      </c>
      <c r="T109" s="53">
        <v>4</v>
      </c>
      <c r="U109" s="53">
        <v>4</v>
      </c>
      <c r="V109" s="53">
        <v>4</v>
      </c>
      <c r="W109" s="53">
        <v>4</v>
      </c>
      <c r="X109" s="53">
        <v>4</v>
      </c>
      <c r="Y109" s="53">
        <v>4</v>
      </c>
      <c r="Z109" s="55">
        <f>SUM(T109:Y109)</f>
        <v>24</v>
      </c>
      <c r="AA109" s="92">
        <v>2029</v>
      </c>
    </row>
    <row r="110" spans="1:27" ht="38.25" customHeight="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65" t="s">
        <v>131</v>
      </c>
      <c r="S110" s="92" t="s">
        <v>13</v>
      </c>
      <c r="T110" s="53">
        <v>4</v>
      </c>
      <c r="U110" s="53">
        <v>4</v>
      </c>
      <c r="V110" s="53">
        <v>4</v>
      </c>
      <c r="W110" s="53">
        <v>4</v>
      </c>
      <c r="X110" s="53">
        <v>4</v>
      </c>
      <c r="Y110" s="53">
        <v>4</v>
      </c>
      <c r="Z110" s="55">
        <f>SUM(T110:Y110)</f>
        <v>24</v>
      </c>
      <c r="AA110" s="92">
        <v>2029</v>
      </c>
    </row>
    <row r="111" spans="1:27" ht="38.25" customHeight="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65" t="s">
        <v>132</v>
      </c>
      <c r="S111" s="92" t="s">
        <v>13</v>
      </c>
      <c r="T111" s="53">
        <v>4</v>
      </c>
      <c r="U111" s="53">
        <v>4</v>
      </c>
      <c r="V111" s="53">
        <v>4</v>
      </c>
      <c r="W111" s="53">
        <v>4</v>
      </c>
      <c r="X111" s="53">
        <v>4</v>
      </c>
      <c r="Y111" s="53">
        <v>4</v>
      </c>
      <c r="Z111" s="55">
        <f>SUM(T111:Y111)</f>
        <v>24</v>
      </c>
      <c r="AA111" s="92">
        <v>2029</v>
      </c>
    </row>
    <row r="112" spans="1:27" ht="38.25" customHeight="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65" t="s">
        <v>133</v>
      </c>
      <c r="S112" s="92" t="s">
        <v>13</v>
      </c>
      <c r="T112" s="53">
        <v>4</v>
      </c>
      <c r="U112" s="53">
        <v>4</v>
      </c>
      <c r="V112" s="53">
        <v>4</v>
      </c>
      <c r="W112" s="53">
        <v>4</v>
      </c>
      <c r="X112" s="53">
        <v>4</v>
      </c>
      <c r="Y112" s="53">
        <v>4</v>
      </c>
      <c r="Z112" s="55">
        <f>SUM(T112:Y112)</f>
        <v>24</v>
      </c>
      <c r="AA112" s="92">
        <v>2029</v>
      </c>
    </row>
    <row r="113" spans="1:27" ht="51.75" customHeight="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71" t="s">
        <v>125</v>
      </c>
      <c r="S113" s="26" t="s">
        <v>16</v>
      </c>
      <c r="T113" s="84">
        <v>1</v>
      </c>
      <c r="U113" s="84">
        <v>1</v>
      </c>
      <c r="V113" s="84">
        <v>1</v>
      </c>
      <c r="W113" s="84">
        <v>1</v>
      </c>
      <c r="X113" s="84">
        <v>1</v>
      </c>
      <c r="Y113" s="84">
        <v>1</v>
      </c>
      <c r="Z113" s="61" t="s">
        <v>17</v>
      </c>
      <c r="AA113" s="84">
        <v>2029</v>
      </c>
    </row>
    <row r="114" spans="1:27" ht="15.75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65" t="s">
        <v>54</v>
      </c>
      <c r="S114" s="47" t="s">
        <v>13</v>
      </c>
      <c r="T114" s="52">
        <v>4</v>
      </c>
      <c r="U114" s="52">
        <v>4</v>
      </c>
      <c r="V114" s="52">
        <v>4</v>
      </c>
      <c r="W114" s="52">
        <v>4</v>
      </c>
      <c r="X114" s="52">
        <v>4</v>
      </c>
      <c r="Y114" s="52">
        <v>4</v>
      </c>
      <c r="Z114" s="55">
        <f t="shared" si="20"/>
        <v>24</v>
      </c>
      <c r="AA114" s="18">
        <v>2029</v>
      </c>
    </row>
    <row r="115" spans="1:27" ht="47.25" x14ac:dyDescent="0.25">
      <c r="A115" s="17" t="s">
        <v>83</v>
      </c>
      <c r="B115" s="17" t="s">
        <v>83</v>
      </c>
      <c r="C115" s="17" t="s">
        <v>89</v>
      </c>
      <c r="D115" s="17" t="s">
        <v>83</v>
      </c>
      <c r="E115" s="17" t="s">
        <v>85</v>
      </c>
      <c r="F115" s="17" t="s">
        <v>17</v>
      </c>
      <c r="G115" s="17" t="s">
        <v>83</v>
      </c>
      <c r="H115" s="17" t="s">
        <v>17</v>
      </c>
      <c r="I115" s="17" t="s">
        <v>17</v>
      </c>
      <c r="J115" s="17" t="s">
        <v>83</v>
      </c>
      <c r="K115" s="17" t="s">
        <v>83</v>
      </c>
      <c r="L115" s="17" t="s">
        <v>84</v>
      </c>
      <c r="M115" s="17" t="s">
        <v>86</v>
      </c>
      <c r="N115" s="17" t="s">
        <v>86</v>
      </c>
      <c r="O115" s="17" t="s">
        <v>86</v>
      </c>
      <c r="P115" s="17" t="s">
        <v>86</v>
      </c>
      <c r="Q115" s="17" t="s">
        <v>86</v>
      </c>
      <c r="R115" s="71" t="s">
        <v>126</v>
      </c>
      <c r="S115" s="26" t="s">
        <v>67</v>
      </c>
      <c r="T115" s="1">
        <f>T117+T119+T121+T123</f>
        <v>110</v>
      </c>
      <c r="U115" s="1">
        <f t="shared" ref="U115:Y115" si="24">U117+U119+U121+U123</f>
        <v>110</v>
      </c>
      <c r="V115" s="1">
        <f t="shared" si="24"/>
        <v>110</v>
      </c>
      <c r="W115" s="1">
        <f t="shared" si="24"/>
        <v>110</v>
      </c>
      <c r="X115" s="1">
        <f t="shared" si="24"/>
        <v>110</v>
      </c>
      <c r="Y115" s="1">
        <f t="shared" si="24"/>
        <v>110</v>
      </c>
      <c r="Z115" s="29">
        <f t="shared" si="20"/>
        <v>660</v>
      </c>
      <c r="AA115" s="26">
        <v>2029</v>
      </c>
    </row>
    <row r="116" spans="1:27" ht="18.75" customHeight="1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65" t="s">
        <v>54</v>
      </c>
      <c r="S116" s="44" t="s">
        <v>13</v>
      </c>
      <c r="T116" s="53">
        <f>T118+T120+T122+T124</f>
        <v>22</v>
      </c>
      <c r="U116" s="53">
        <f t="shared" ref="U116:Z116" si="25">U118+U120+U122+U124</f>
        <v>22</v>
      </c>
      <c r="V116" s="53">
        <f t="shared" si="25"/>
        <v>22</v>
      </c>
      <c r="W116" s="53">
        <f t="shared" si="25"/>
        <v>22</v>
      </c>
      <c r="X116" s="53">
        <f t="shared" si="25"/>
        <v>22</v>
      </c>
      <c r="Y116" s="53">
        <f t="shared" si="25"/>
        <v>22</v>
      </c>
      <c r="Z116" s="55">
        <f t="shared" si="25"/>
        <v>132</v>
      </c>
      <c r="AA116" s="80">
        <v>2029</v>
      </c>
    </row>
    <row r="117" spans="1:27" ht="54" customHeight="1" x14ac:dyDescent="0.25">
      <c r="A117" s="17" t="s">
        <v>83</v>
      </c>
      <c r="B117" s="17" t="s">
        <v>83</v>
      </c>
      <c r="C117" s="17" t="s">
        <v>84</v>
      </c>
      <c r="D117" s="17" t="s">
        <v>83</v>
      </c>
      <c r="E117" s="17" t="s">
        <v>85</v>
      </c>
      <c r="F117" s="17" t="s">
        <v>17</v>
      </c>
      <c r="G117" s="17" t="s">
        <v>83</v>
      </c>
      <c r="H117" s="17" t="s">
        <v>17</v>
      </c>
      <c r="I117" s="17" t="s">
        <v>17</v>
      </c>
      <c r="J117" s="17" t="s">
        <v>83</v>
      </c>
      <c r="K117" s="17" t="s">
        <v>83</v>
      </c>
      <c r="L117" s="17" t="s">
        <v>84</v>
      </c>
      <c r="M117" s="17" t="s">
        <v>86</v>
      </c>
      <c r="N117" s="17" t="s">
        <v>86</v>
      </c>
      <c r="O117" s="17" t="s">
        <v>86</v>
      </c>
      <c r="P117" s="17" t="s">
        <v>86</v>
      </c>
      <c r="Q117" s="17" t="s">
        <v>86</v>
      </c>
      <c r="R117" s="71" t="s">
        <v>126</v>
      </c>
      <c r="S117" s="26" t="s">
        <v>67</v>
      </c>
      <c r="T117" s="1">
        <v>30</v>
      </c>
      <c r="U117" s="1">
        <v>30</v>
      </c>
      <c r="V117" s="1">
        <v>30</v>
      </c>
      <c r="W117" s="1">
        <v>30</v>
      </c>
      <c r="X117" s="1">
        <v>30</v>
      </c>
      <c r="Y117" s="1">
        <v>30</v>
      </c>
      <c r="Z117" s="29">
        <f t="shared" si="20"/>
        <v>180</v>
      </c>
      <c r="AA117" s="26">
        <v>2029</v>
      </c>
    </row>
    <row r="118" spans="1:27" ht="21.75" customHeight="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65" t="s">
        <v>55</v>
      </c>
      <c r="S118" s="42" t="s">
        <v>13</v>
      </c>
      <c r="T118" s="19">
        <v>6</v>
      </c>
      <c r="U118" s="19">
        <v>6</v>
      </c>
      <c r="V118" s="19">
        <v>6</v>
      </c>
      <c r="W118" s="19">
        <v>6</v>
      </c>
      <c r="X118" s="19">
        <v>6</v>
      </c>
      <c r="Y118" s="19">
        <v>6</v>
      </c>
      <c r="Z118" s="55">
        <f t="shared" si="20"/>
        <v>36</v>
      </c>
      <c r="AA118" s="18">
        <v>2029</v>
      </c>
    </row>
    <row r="119" spans="1:27" ht="57" customHeight="1" x14ac:dyDescent="0.25">
      <c r="A119" s="17" t="s">
        <v>83</v>
      </c>
      <c r="B119" s="17" t="s">
        <v>83</v>
      </c>
      <c r="C119" s="17" t="s">
        <v>85</v>
      </c>
      <c r="D119" s="17" t="s">
        <v>83</v>
      </c>
      <c r="E119" s="17" t="s">
        <v>85</v>
      </c>
      <c r="F119" s="17" t="s">
        <v>17</v>
      </c>
      <c r="G119" s="17" t="s">
        <v>83</v>
      </c>
      <c r="H119" s="17" t="s">
        <v>17</v>
      </c>
      <c r="I119" s="17" t="s">
        <v>17</v>
      </c>
      <c r="J119" s="17" t="s">
        <v>83</v>
      </c>
      <c r="K119" s="17" t="s">
        <v>83</v>
      </c>
      <c r="L119" s="17" t="s">
        <v>84</v>
      </c>
      <c r="M119" s="17" t="s">
        <v>86</v>
      </c>
      <c r="N119" s="17" t="s">
        <v>86</v>
      </c>
      <c r="O119" s="17" t="s">
        <v>86</v>
      </c>
      <c r="P119" s="17" t="s">
        <v>86</v>
      </c>
      <c r="Q119" s="17" t="s">
        <v>86</v>
      </c>
      <c r="R119" s="71" t="s">
        <v>126</v>
      </c>
      <c r="S119" s="26" t="s">
        <v>67</v>
      </c>
      <c r="T119" s="1">
        <v>30</v>
      </c>
      <c r="U119" s="1">
        <v>30</v>
      </c>
      <c r="V119" s="1">
        <v>30</v>
      </c>
      <c r="W119" s="1">
        <v>30</v>
      </c>
      <c r="X119" s="1">
        <v>30</v>
      </c>
      <c r="Y119" s="1">
        <v>30</v>
      </c>
      <c r="Z119" s="29">
        <f t="shared" si="20"/>
        <v>180</v>
      </c>
      <c r="AA119" s="26">
        <v>2029</v>
      </c>
    </row>
    <row r="120" spans="1:27" ht="19.5" customHeight="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65" t="s">
        <v>56</v>
      </c>
      <c r="S120" s="42" t="s">
        <v>13</v>
      </c>
      <c r="T120" s="19">
        <v>5</v>
      </c>
      <c r="U120" s="19">
        <v>5</v>
      </c>
      <c r="V120" s="19">
        <v>5</v>
      </c>
      <c r="W120" s="19">
        <v>5</v>
      </c>
      <c r="X120" s="19">
        <v>5</v>
      </c>
      <c r="Y120" s="19">
        <v>5</v>
      </c>
      <c r="Z120" s="55">
        <f t="shared" si="20"/>
        <v>30</v>
      </c>
      <c r="AA120" s="18">
        <v>2029</v>
      </c>
    </row>
    <row r="121" spans="1:27" ht="48" customHeight="1" x14ac:dyDescent="0.25">
      <c r="A121" s="17" t="s">
        <v>83</v>
      </c>
      <c r="B121" s="17" t="s">
        <v>83</v>
      </c>
      <c r="C121" s="17" t="s">
        <v>87</v>
      </c>
      <c r="D121" s="17" t="s">
        <v>83</v>
      </c>
      <c r="E121" s="17" t="s">
        <v>85</v>
      </c>
      <c r="F121" s="17" t="s">
        <v>17</v>
      </c>
      <c r="G121" s="17" t="s">
        <v>83</v>
      </c>
      <c r="H121" s="17" t="s">
        <v>17</v>
      </c>
      <c r="I121" s="17" t="s">
        <v>17</v>
      </c>
      <c r="J121" s="17" t="s">
        <v>83</v>
      </c>
      <c r="K121" s="17" t="s">
        <v>83</v>
      </c>
      <c r="L121" s="17" t="s">
        <v>84</v>
      </c>
      <c r="M121" s="17" t="s">
        <v>86</v>
      </c>
      <c r="N121" s="17" t="s">
        <v>86</v>
      </c>
      <c r="O121" s="17" t="s">
        <v>86</v>
      </c>
      <c r="P121" s="17" t="s">
        <v>86</v>
      </c>
      <c r="Q121" s="17" t="s">
        <v>86</v>
      </c>
      <c r="R121" s="71" t="s">
        <v>126</v>
      </c>
      <c r="S121" s="26" t="s">
        <v>67</v>
      </c>
      <c r="T121" s="1">
        <v>30</v>
      </c>
      <c r="U121" s="1">
        <v>30</v>
      </c>
      <c r="V121" s="1">
        <v>30</v>
      </c>
      <c r="W121" s="1">
        <v>30</v>
      </c>
      <c r="X121" s="1">
        <v>30</v>
      </c>
      <c r="Y121" s="1">
        <v>30</v>
      </c>
      <c r="Z121" s="29">
        <f t="shared" si="20"/>
        <v>180</v>
      </c>
      <c r="AA121" s="26">
        <v>2029</v>
      </c>
    </row>
    <row r="122" spans="1:27" ht="21.75" customHeight="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65" t="s">
        <v>57</v>
      </c>
      <c r="S122" s="42" t="s">
        <v>13</v>
      </c>
      <c r="T122" s="19">
        <v>6</v>
      </c>
      <c r="U122" s="19">
        <v>6</v>
      </c>
      <c r="V122" s="19">
        <v>6</v>
      </c>
      <c r="W122" s="19">
        <v>6</v>
      </c>
      <c r="X122" s="19">
        <v>6</v>
      </c>
      <c r="Y122" s="19">
        <v>6</v>
      </c>
      <c r="Z122" s="55">
        <f t="shared" si="20"/>
        <v>36</v>
      </c>
      <c r="AA122" s="18">
        <v>2029</v>
      </c>
    </row>
    <row r="123" spans="1:27" ht="65.25" customHeight="1" x14ac:dyDescent="0.25">
      <c r="A123" s="17" t="s">
        <v>83</v>
      </c>
      <c r="B123" s="17" t="s">
        <v>83</v>
      </c>
      <c r="C123" s="17" t="s">
        <v>88</v>
      </c>
      <c r="D123" s="17" t="s">
        <v>83</v>
      </c>
      <c r="E123" s="17" t="s">
        <v>85</v>
      </c>
      <c r="F123" s="17" t="s">
        <v>17</v>
      </c>
      <c r="G123" s="17" t="s">
        <v>83</v>
      </c>
      <c r="H123" s="17" t="s">
        <v>17</v>
      </c>
      <c r="I123" s="17" t="s">
        <v>17</v>
      </c>
      <c r="J123" s="17" t="s">
        <v>83</v>
      </c>
      <c r="K123" s="17" t="s">
        <v>83</v>
      </c>
      <c r="L123" s="17" t="s">
        <v>84</v>
      </c>
      <c r="M123" s="17" t="s">
        <v>86</v>
      </c>
      <c r="N123" s="17" t="s">
        <v>86</v>
      </c>
      <c r="O123" s="17" t="s">
        <v>86</v>
      </c>
      <c r="P123" s="17" t="s">
        <v>86</v>
      </c>
      <c r="Q123" s="17" t="s">
        <v>86</v>
      </c>
      <c r="R123" s="71" t="s">
        <v>126</v>
      </c>
      <c r="S123" s="26" t="s">
        <v>67</v>
      </c>
      <c r="T123" s="1">
        <v>20</v>
      </c>
      <c r="U123" s="1">
        <v>20</v>
      </c>
      <c r="V123" s="1">
        <v>20</v>
      </c>
      <c r="W123" s="1">
        <v>20</v>
      </c>
      <c r="X123" s="1">
        <v>20</v>
      </c>
      <c r="Y123" s="1">
        <v>20</v>
      </c>
      <c r="Z123" s="29">
        <f t="shared" si="20"/>
        <v>120</v>
      </c>
      <c r="AA123" s="26">
        <v>2029</v>
      </c>
    </row>
    <row r="124" spans="1:27" ht="22.5" customHeight="1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65" t="s">
        <v>58</v>
      </c>
      <c r="S124" s="42" t="s">
        <v>13</v>
      </c>
      <c r="T124" s="19">
        <v>5</v>
      </c>
      <c r="U124" s="19">
        <v>5</v>
      </c>
      <c r="V124" s="19">
        <v>5</v>
      </c>
      <c r="W124" s="19">
        <v>5</v>
      </c>
      <c r="X124" s="19">
        <v>5</v>
      </c>
      <c r="Y124" s="19">
        <v>5</v>
      </c>
      <c r="Z124" s="55">
        <f t="shared" si="20"/>
        <v>30</v>
      </c>
      <c r="AA124" s="18">
        <v>2029</v>
      </c>
    </row>
    <row r="125" spans="1:27" s="36" customFormat="1" ht="48" customHeight="1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73" t="s">
        <v>127</v>
      </c>
      <c r="S125" s="26" t="s">
        <v>16</v>
      </c>
      <c r="T125" s="27">
        <v>0</v>
      </c>
      <c r="U125" s="27">
        <v>0</v>
      </c>
      <c r="V125" s="27">
        <v>0</v>
      </c>
      <c r="W125" s="27">
        <v>1</v>
      </c>
      <c r="X125" s="27">
        <v>0</v>
      </c>
      <c r="Y125" s="27">
        <v>0</v>
      </c>
      <c r="Z125" s="28">
        <f t="shared" si="20"/>
        <v>1</v>
      </c>
      <c r="AA125" s="26">
        <v>2027</v>
      </c>
    </row>
    <row r="126" spans="1:27" s="31" customFormat="1" ht="37.5" customHeight="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65" t="s">
        <v>78</v>
      </c>
      <c r="S126" s="18" t="s">
        <v>68</v>
      </c>
      <c r="T126" s="19" t="s">
        <v>18</v>
      </c>
      <c r="U126" s="19" t="s">
        <v>18</v>
      </c>
      <c r="V126" s="19" t="s">
        <v>18</v>
      </c>
      <c r="W126" s="19">
        <f>W129+W131+W133+W135</f>
        <v>41321</v>
      </c>
      <c r="X126" s="19" t="s">
        <v>18</v>
      </c>
      <c r="Y126" s="19" t="s">
        <v>18</v>
      </c>
      <c r="Z126" s="20">
        <f t="shared" si="20"/>
        <v>41321</v>
      </c>
      <c r="AA126" s="18">
        <v>2027</v>
      </c>
    </row>
    <row r="127" spans="1:27" s="31" customFormat="1" ht="75" customHeight="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65" t="s">
        <v>112</v>
      </c>
      <c r="S127" s="18" t="s">
        <v>68</v>
      </c>
      <c r="T127" s="19" t="s">
        <v>18</v>
      </c>
      <c r="U127" s="19" t="s">
        <v>18</v>
      </c>
      <c r="V127" s="19" t="s">
        <v>18</v>
      </c>
      <c r="W127" s="19">
        <v>323420</v>
      </c>
      <c r="X127" s="19" t="s">
        <v>18</v>
      </c>
      <c r="Y127" s="19" t="s">
        <v>18</v>
      </c>
      <c r="Z127" s="22">
        <v>323420</v>
      </c>
      <c r="AA127" s="18">
        <v>2027</v>
      </c>
    </row>
    <row r="128" spans="1:27" ht="46.5" customHeight="1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69" t="s">
        <v>128</v>
      </c>
      <c r="S128" s="26" t="s">
        <v>16</v>
      </c>
      <c r="T128" s="51">
        <v>0</v>
      </c>
      <c r="U128" s="51">
        <v>0</v>
      </c>
      <c r="V128" s="51">
        <v>0</v>
      </c>
      <c r="W128" s="51">
        <v>1</v>
      </c>
      <c r="X128" s="51">
        <v>0</v>
      </c>
      <c r="Y128" s="51">
        <v>0</v>
      </c>
      <c r="Z128" s="51">
        <f t="shared" si="20"/>
        <v>1</v>
      </c>
      <c r="AA128" s="26">
        <v>2027</v>
      </c>
    </row>
    <row r="129" spans="1:28" ht="33" customHeight="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65" t="s">
        <v>80</v>
      </c>
      <c r="S129" s="18" t="s">
        <v>68</v>
      </c>
      <c r="T129" s="19" t="s">
        <v>18</v>
      </c>
      <c r="U129" s="19" t="s">
        <v>18</v>
      </c>
      <c r="V129" s="19" t="s">
        <v>18</v>
      </c>
      <c r="W129" s="19">
        <v>14682</v>
      </c>
      <c r="X129" s="19" t="s">
        <v>18</v>
      </c>
      <c r="Y129" s="19" t="s">
        <v>18</v>
      </c>
      <c r="Z129" s="22">
        <f t="shared" si="20"/>
        <v>14682</v>
      </c>
      <c r="AA129" s="18">
        <v>2027</v>
      </c>
    </row>
    <row r="130" spans="1:28" ht="51.75" customHeight="1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69" t="s">
        <v>128</v>
      </c>
      <c r="S130" s="26" t="s">
        <v>16</v>
      </c>
      <c r="T130" s="51">
        <v>0</v>
      </c>
      <c r="U130" s="51">
        <v>0</v>
      </c>
      <c r="V130" s="51">
        <v>0</v>
      </c>
      <c r="W130" s="51">
        <v>1</v>
      </c>
      <c r="X130" s="51">
        <v>0</v>
      </c>
      <c r="Y130" s="51">
        <v>0</v>
      </c>
      <c r="Z130" s="51">
        <f t="shared" si="20"/>
        <v>1</v>
      </c>
      <c r="AA130" s="26">
        <v>2027</v>
      </c>
    </row>
    <row r="131" spans="1:28" ht="32.25" customHeight="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65" t="s">
        <v>79</v>
      </c>
      <c r="S131" s="18" t="s">
        <v>68</v>
      </c>
      <c r="T131" s="19" t="s">
        <v>18</v>
      </c>
      <c r="U131" s="19" t="s">
        <v>18</v>
      </c>
      <c r="V131" s="19" t="s">
        <v>18</v>
      </c>
      <c r="W131" s="19">
        <v>9602</v>
      </c>
      <c r="X131" s="19" t="s">
        <v>18</v>
      </c>
      <c r="Y131" s="19" t="s">
        <v>18</v>
      </c>
      <c r="Z131" s="22">
        <f t="shared" si="20"/>
        <v>9602</v>
      </c>
      <c r="AA131" s="18">
        <v>2027</v>
      </c>
    </row>
    <row r="132" spans="1:28" ht="49.5" customHeight="1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69" t="s">
        <v>128</v>
      </c>
      <c r="S132" s="26" t="s">
        <v>16</v>
      </c>
      <c r="T132" s="51">
        <v>0</v>
      </c>
      <c r="U132" s="51">
        <v>0</v>
      </c>
      <c r="V132" s="51">
        <v>0</v>
      </c>
      <c r="W132" s="51">
        <v>1</v>
      </c>
      <c r="X132" s="51">
        <v>0</v>
      </c>
      <c r="Y132" s="51">
        <v>0</v>
      </c>
      <c r="Z132" s="51">
        <f t="shared" si="20"/>
        <v>1</v>
      </c>
      <c r="AA132" s="26">
        <v>2027</v>
      </c>
    </row>
    <row r="133" spans="1:28" ht="30.75" customHeight="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65" t="s">
        <v>81</v>
      </c>
      <c r="S133" s="18" t="s">
        <v>68</v>
      </c>
      <c r="T133" s="19" t="s">
        <v>18</v>
      </c>
      <c r="U133" s="19" t="s">
        <v>18</v>
      </c>
      <c r="V133" s="19" t="s">
        <v>18</v>
      </c>
      <c r="W133" s="19">
        <v>11544</v>
      </c>
      <c r="X133" s="19" t="s">
        <v>18</v>
      </c>
      <c r="Y133" s="19" t="s">
        <v>18</v>
      </c>
      <c r="Z133" s="22">
        <f t="shared" si="20"/>
        <v>11544</v>
      </c>
      <c r="AA133" s="18">
        <v>2027</v>
      </c>
    </row>
    <row r="134" spans="1:28" ht="47.25" x14ac:dyDescent="0.2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69" t="s">
        <v>128</v>
      </c>
      <c r="S134" s="26" t="s">
        <v>16</v>
      </c>
      <c r="T134" s="51">
        <v>0</v>
      </c>
      <c r="U134" s="51">
        <v>0</v>
      </c>
      <c r="V134" s="51">
        <v>0</v>
      </c>
      <c r="W134" s="51">
        <v>1</v>
      </c>
      <c r="X134" s="51">
        <v>0</v>
      </c>
      <c r="Y134" s="51">
        <v>0</v>
      </c>
      <c r="Z134" s="51">
        <f t="shared" si="20"/>
        <v>1</v>
      </c>
      <c r="AA134" s="26">
        <v>2027</v>
      </c>
    </row>
    <row r="135" spans="1:28" s="31" customFormat="1" ht="34.5" customHeight="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65" t="s">
        <v>82</v>
      </c>
      <c r="S135" s="18" t="s">
        <v>68</v>
      </c>
      <c r="T135" s="19" t="s">
        <v>18</v>
      </c>
      <c r="U135" s="19" t="s">
        <v>18</v>
      </c>
      <c r="V135" s="19" t="s">
        <v>18</v>
      </c>
      <c r="W135" s="19">
        <v>5493</v>
      </c>
      <c r="X135" s="19" t="s">
        <v>18</v>
      </c>
      <c r="Y135" s="19" t="s">
        <v>18</v>
      </c>
      <c r="Z135" s="22">
        <f t="shared" si="20"/>
        <v>5493</v>
      </c>
      <c r="AA135" s="18">
        <v>2027</v>
      </c>
    </row>
    <row r="136" spans="1:28" s="31" customFormat="1" ht="47.25" x14ac:dyDescent="0.25">
      <c r="A136" s="17" t="s">
        <v>83</v>
      </c>
      <c r="B136" s="17" t="s">
        <v>83</v>
      </c>
      <c r="C136" s="17" t="s">
        <v>89</v>
      </c>
      <c r="D136" s="17" t="s">
        <v>83</v>
      </c>
      <c r="E136" s="17" t="s">
        <v>85</v>
      </c>
      <c r="F136" s="17" t="s">
        <v>17</v>
      </c>
      <c r="G136" s="17" t="s">
        <v>83</v>
      </c>
      <c r="H136" s="17" t="s">
        <v>17</v>
      </c>
      <c r="I136" s="17" t="s">
        <v>17</v>
      </c>
      <c r="J136" s="17" t="s">
        <v>83</v>
      </c>
      <c r="K136" s="17" t="s">
        <v>83</v>
      </c>
      <c r="L136" s="17" t="s">
        <v>84</v>
      </c>
      <c r="M136" s="17" t="s">
        <v>86</v>
      </c>
      <c r="N136" s="17" t="s">
        <v>86</v>
      </c>
      <c r="O136" s="17" t="s">
        <v>86</v>
      </c>
      <c r="P136" s="17" t="s">
        <v>86</v>
      </c>
      <c r="Q136" s="17" t="s">
        <v>86</v>
      </c>
      <c r="R136" s="71" t="s">
        <v>129</v>
      </c>
      <c r="S136" s="26" t="s">
        <v>67</v>
      </c>
      <c r="T136" s="1">
        <f>T138+T140+T142+T144</f>
        <v>200</v>
      </c>
      <c r="U136" s="1">
        <f t="shared" ref="U136:Y136" si="26">U138+U140+U142+U144</f>
        <v>200</v>
      </c>
      <c r="V136" s="1">
        <f t="shared" si="26"/>
        <v>200</v>
      </c>
      <c r="W136" s="1">
        <f t="shared" si="26"/>
        <v>200</v>
      </c>
      <c r="X136" s="1">
        <f t="shared" si="26"/>
        <v>200</v>
      </c>
      <c r="Y136" s="1">
        <f t="shared" si="26"/>
        <v>200</v>
      </c>
      <c r="Z136" s="29">
        <f t="shared" si="20"/>
        <v>1200</v>
      </c>
      <c r="AA136" s="26">
        <v>2029</v>
      </c>
      <c r="AB136" s="6"/>
    </row>
    <row r="137" spans="1:28" s="31" customFormat="1" ht="36" customHeight="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65" t="s">
        <v>59</v>
      </c>
      <c r="S137" s="47" t="s">
        <v>13</v>
      </c>
      <c r="T137" s="19">
        <f>T139+T141+T143+T145</f>
        <v>28</v>
      </c>
      <c r="U137" s="19">
        <f t="shared" ref="U137:Y137" si="27">U139+U141+U143+U145</f>
        <v>28</v>
      </c>
      <c r="V137" s="19">
        <f t="shared" si="27"/>
        <v>28</v>
      </c>
      <c r="W137" s="19">
        <f t="shared" si="27"/>
        <v>28</v>
      </c>
      <c r="X137" s="19">
        <f t="shared" si="27"/>
        <v>28</v>
      </c>
      <c r="Y137" s="19">
        <f t="shared" si="27"/>
        <v>28</v>
      </c>
      <c r="Z137" s="55">
        <f t="shared" si="20"/>
        <v>168</v>
      </c>
      <c r="AA137" s="18">
        <v>2029</v>
      </c>
    </row>
    <row r="138" spans="1:28" s="31" customFormat="1" ht="47.25" x14ac:dyDescent="0.25">
      <c r="A138" s="17" t="s">
        <v>83</v>
      </c>
      <c r="B138" s="17" t="s">
        <v>83</v>
      </c>
      <c r="C138" s="17" t="s">
        <v>84</v>
      </c>
      <c r="D138" s="17" t="s">
        <v>83</v>
      </c>
      <c r="E138" s="17" t="s">
        <v>85</v>
      </c>
      <c r="F138" s="17" t="s">
        <v>17</v>
      </c>
      <c r="G138" s="17" t="s">
        <v>83</v>
      </c>
      <c r="H138" s="17" t="s">
        <v>17</v>
      </c>
      <c r="I138" s="17" t="s">
        <v>17</v>
      </c>
      <c r="J138" s="17" t="s">
        <v>83</v>
      </c>
      <c r="K138" s="17" t="s">
        <v>83</v>
      </c>
      <c r="L138" s="17" t="s">
        <v>84</v>
      </c>
      <c r="M138" s="17" t="s">
        <v>86</v>
      </c>
      <c r="N138" s="17" t="s">
        <v>86</v>
      </c>
      <c r="O138" s="17" t="s">
        <v>86</v>
      </c>
      <c r="P138" s="17" t="s">
        <v>86</v>
      </c>
      <c r="Q138" s="17" t="s">
        <v>86</v>
      </c>
      <c r="R138" s="71" t="s">
        <v>129</v>
      </c>
      <c r="S138" s="26" t="s">
        <v>67</v>
      </c>
      <c r="T138" s="1">
        <v>50</v>
      </c>
      <c r="U138" s="1">
        <v>50</v>
      </c>
      <c r="V138" s="1">
        <v>50</v>
      </c>
      <c r="W138" s="1">
        <v>50</v>
      </c>
      <c r="X138" s="1">
        <v>50</v>
      </c>
      <c r="Y138" s="1">
        <v>50</v>
      </c>
      <c r="Z138" s="29">
        <f t="shared" si="20"/>
        <v>300</v>
      </c>
      <c r="AA138" s="26">
        <v>2029</v>
      </c>
      <c r="AB138" s="6"/>
    </row>
    <row r="139" spans="1:28" s="31" customFormat="1" ht="43.5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65" t="s">
        <v>60</v>
      </c>
      <c r="S139" s="47" t="s">
        <v>13</v>
      </c>
      <c r="T139" s="19">
        <v>7</v>
      </c>
      <c r="U139" s="19">
        <v>7</v>
      </c>
      <c r="V139" s="19">
        <v>7</v>
      </c>
      <c r="W139" s="19">
        <v>7</v>
      </c>
      <c r="X139" s="19">
        <v>7</v>
      </c>
      <c r="Y139" s="19">
        <v>7</v>
      </c>
      <c r="Z139" s="55">
        <f t="shared" si="20"/>
        <v>42</v>
      </c>
      <c r="AA139" s="18">
        <v>2029</v>
      </c>
    </row>
    <row r="140" spans="1:28" s="31" customFormat="1" ht="47.25" x14ac:dyDescent="0.25">
      <c r="A140" s="17" t="s">
        <v>83</v>
      </c>
      <c r="B140" s="17" t="s">
        <v>83</v>
      </c>
      <c r="C140" s="17" t="s">
        <v>85</v>
      </c>
      <c r="D140" s="17" t="s">
        <v>83</v>
      </c>
      <c r="E140" s="17" t="s">
        <v>85</v>
      </c>
      <c r="F140" s="17" t="s">
        <v>17</v>
      </c>
      <c r="G140" s="17" t="s">
        <v>83</v>
      </c>
      <c r="H140" s="17" t="s">
        <v>17</v>
      </c>
      <c r="I140" s="17" t="s">
        <v>17</v>
      </c>
      <c r="J140" s="17" t="s">
        <v>83</v>
      </c>
      <c r="K140" s="17" t="s">
        <v>83</v>
      </c>
      <c r="L140" s="17" t="s">
        <v>84</v>
      </c>
      <c r="M140" s="17" t="s">
        <v>86</v>
      </c>
      <c r="N140" s="17" t="s">
        <v>86</v>
      </c>
      <c r="O140" s="17" t="s">
        <v>86</v>
      </c>
      <c r="P140" s="17" t="s">
        <v>86</v>
      </c>
      <c r="Q140" s="17" t="s">
        <v>86</v>
      </c>
      <c r="R140" s="71" t="s">
        <v>129</v>
      </c>
      <c r="S140" s="26" t="s">
        <v>67</v>
      </c>
      <c r="T140" s="1">
        <v>50</v>
      </c>
      <c r="U140" s="1">
        <v>50</v>
      </c>
      <c r="V140" s="1">
        <v>50</v>
      </c>
      <c r="W140" s="1">
        <v>50</v>
      </c>
      <c r="X140" s="1">
        <v>50</v>
      </c>
      <c r="Y140" s="1">
        <v>50</v>
      </c>
      <c r="Z140" s="29">
        <f t="shared" si="20"/>
        <v>300</v>
      </c>
      <c r="AA140" s="26">
        <v>2029</v>
      </c>
      <c r="AB140" s="6"/>
    </row>
    <row r="141" spans="1:28" s="31" customFormat="1" ht="39.75" customHeight="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65" t="s">
        <v>61</v>
      </c>
      <c r="S141" s="47" t="s">
        <v>13</v>
      </c>
      <c r="T141" s="19">
        <v>7</v>
      </c>
      <c r="U141" s="19">
        <v>7</v>
      </c>
      <c r="V141" s="19">
        <v>7</v>
      </c>
      <c r="W141" s="19">
        <v>7</v>
      </c>
      <c r="X141" s="19">
        <v>7</v>
      </c>
      <c r="Y141" s="19">
        <v>7</v>
      </c>
      <c r="Z141" s="55">
        <f t="shared" si="20"/>
        <v>42</v>
      </c>
      <c r="AA141" s="18">
        <v>2029</v>
      </c>
    </row>
    <row r="142" spans="1:28" s="31" customFormat="1" ht="47.25" x14ac:dyDescent="0.25">
      <c r="A142" s="17" t="s">
        <v>83</v>
      </c>
      <c r="B142" s="17" t="s">
        <v>83</v>
      </c>
      <c r="C142" s="17" t="s">
        <v>87</v>
      </c>
      <c r="D142" s="17" t="s">
        <v>83</v>
      </c>
      <c r="E142" s="17" t="s">
        <v>85</v>
      </c>
      <c r="F142" s="17" t="s">
        <v>17</v>
      </c>
      <c r="G142" s="17" t="s">
        <v>83</v>
      </c>
      <c r="H142" s="17" t="s">
        <v>17</v>
      </c>
      <c r="I142" s="17" t="s">
        <v>17</v>
      </c>
      <c r="J142" s="17" t="s">
        <v>83</v>
      </c>
      <c r="K142" s="17" t="s">
        <v>83</v>
      </c>
      <c r="L142" s="17" t="s">
        <v>84</v>
      </c>
      <c r="M142" s="17" t="s">
        <v>86</v>
      </c>
      <c r="N142" s="17" t="s">
        <v>86</v>
      </c>
      <c r="O142" s="17" t="s">
        <v>86</v>
      </c>
      <c r="P142" s="17" t="s">
        <v>86</v>
      </c>
      <c r="Q142" s="17" t="s">
        <v>86</v>
      </c>
      <c r="R142" s="71" t="s">
        <v>129</v>
      </c>
      <c r="S142" s="26" t="s">
        <v>67</v>
      </c>
      <c r="T142" s="1">
        <v>50</v>
      </c>
      <c r="U142" s="1">
        <v>50</v>
      </c>
      <c r="V142" s="1">
        <v>50</v>
      </c>
      <c r="W142" s="1">
        <v>50</v>
      </c>
      <c r="X142" s="1">
        <v>50</v>
      </c>
      <c r="Y142" s="1">
        <v>50</v>
      </c>
      <c r="Z142" s="29">
        <f t="shared" si="20"/>
        <v>300</v>
      </c>
      <c r="AA142" s="26">
        <v>2029</v>
      </c>
      <c r="AB142" s="6"/>
    </row>
    <row r="143" spans="1:28" s="31" customFormat="1" ht="40.5" customHeight="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65" t="s">
        <v>62</v>
      </c>
      <c r="S143" s="47" t="s">
        <v>13</v>
      </c>
      <c r="T143" s="19">
        <v>7</v>
      </c>
      <c r="U143" s="19">
        <v>7</v>
      </c>
      <c r="V143" s="19">
        <v>7</v>
      </c>
      <c r="W143" s="19">
        <v>7</v>
      </c>
      <c r="X143" s="19">
        <v>7</v>
      </c>
      <c r="Y143" s="19">
        <v>7</v>
      </c>
      <c r="Z143" s="55">
        <f t="shared" si="20"/>
        <v>42</v>
      </c>
      <c r="AA143" s="18">
        <v>2029</v>
      </c>
    </row>
    <row r="144" spans="1:28" s="31" customFormat="1" ht="47.25" x14ac:dyDescent="0.25">
      <c r="A144" s="17" t="s">
        <v>83</v>
      </c>
      <c r="B144" s="17" t="s">
        <v>83</v>
      </c>
      <c r="C144" s="17" t="s">
        <v>88</v>
      </c>
      <c r="D144" s="17" t="s">
        <v>83</v>
      </c>
      <c r="E144" s="17" t="s">
        <v>85</v>
      </c>
      <c r="F144" s="17" t="s">
        <v>17</v>
      </c>
      <c r="G144" s="17" t="s">
        <v>83</v>
      </c>
      <c r="H144" s="17" t="s">
        <v>17</v>
      </c>
      <c r="I144" s="17" t="s">
        <v>17</v>
      </c>
      <c r="J144" s="17" t="s">
        <v>83</v>
      </c>
      <c r="K144" s="17" t="s">
        <v>83</v>
      </c>
      <c r="L144" s="17" t="s">
        <v>84</v>
      </c>
      <c r="M144" s="17" t="s">
        <v>86</v>
      </c>
      <c r="N144" s="17" t="s">
        <v>86</v>
      </c>
      <c r="O144" s="17" t="s">
        <v>86</v>
      </c>
      <c r="P144" s="17" t="s">
        <v>86</v>
      </c>
      <c r="Q144" s="17" t="s">
        <v>86</v>
      </c>
      <c r="R144" s="71" t="s">
        <v>129</v>
      </c>
      <c r="S144" s="26" t="s">
        <v>67</v>
      </c>
      <c r="T144" s="1">
        <v>50</v>
      </c>
      <c r="U144" s="1">
        <v>50</v>
      </c>
      <c r="V144" s="1">
        <v>50</v>
      </c>
      <c r="W144" s="1">
        <v>50</v>
      </c>
      <c r="X144" s="1">
        <v>50</v>
      </c>
      <c r="Y144" s="1">
        <v>50</v>
      </c>
      <c r="Z144" s="29">
        <f t="shared" si="20"/>
        <v>300</v>
      </c>
      <c r="AA144" s="26">
        <v>2029</v>
      </c>
      <c r="AB144" s="6"/>
    </row>
    <row r="145" spans="1:27" s="31" customFormat="1" ht="45.75" customHeight="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65" t="s">
        <v>63</v>
      </c>
      <c r="S145" s="47" t="s">
        <v>13</v>
      </c>
      <c r="T145" s="19">
        <v>7</v>
      </c>
      <c r="U145" s="19">
        <v>7</v>
      </c>
      <c r="V145" s="19">
        <v>7</v>
      </c>
      <c r="W145" s="19">
        <v>7</v>
      </c>
      <c r="X145" s="19">
        <v>7</v>
      </c>
      <c r="Y145" s="19">
        <v>7</v>
      </c>
      <c r="Z145" s="55">
        <f t="shared" si="20"/>
        <v>42</v>
      </c>
      <c r="AA145" s="18">
        <v>2029</v>
      </c>
    </row>
    <row r="146" spans="1:27" x14ac:dyDescent="0.25">
      <c r="R146" s="81"/>
      <c r="AA146" s="6" t="s">
        <v>136</v>
      </c>
    </row>
  </sheetData>
  <mergeCells count="20">
    <mergeCell ref="A13:R13"/>
    <mergeCell ref="Z15:AA15"/>
    <mergeCell ref="W7:AA7"/>
    <mergeCell ref="A8:AA8"/>
    <mergeCell ref="A9:AA9"/>
    <mergeCell ref="A10:AA10"/>
    <mergeCell ref="A15:Q15"/>
    <mergeCell ref="R15:R16"/>
    <mergeCell ref="S15:S16"/>
    <mergeCell ref="A16:C16"/>
    <mergeCell ref="D16:E16"/>
    <mergeCell ref="F16:G16"/>
    <mergeCell ref="H16:Q16"/>
    <mergeCell ref="T15:Y15"/>
    <mergeCell ref="A12:Q12"/>
    <mergeCell ref="A2:AA2"/>
    <mergeCell ref="A5:AA5"/>
    <mergeCell ref="A6:AA6"/>
    <mergeCell ref="A4:AA4"/>
    <mergeCell ref="A1:AA1"/>
  </mergeCells>
  <pageMargins left="0.78740157480314965" right="0.39370078740157483" top="0.78740157480314965" bottom="0.78740157480314965" header="0" footer="0"/>
  <pageSetup paperSize="9" scale="59" fitToHeight="0" orientation="landscape" useFirstPageNumber="1" r:id="rId1"/>
  <headerFooter differentFirst="1">
    <oddHeader>&amp;C &amp;P</oddHeader>
  </headerFooter>
  <rowBreaks count="4" manualBreakCount="4">
    <brk id="35" max="26" man="1"/>
    <brk id="84" max="26" man="1"/>
    <brk id="107" max="26" man="1"/>
    <brk id="127" max="26" man="1"/>
  </rowBreaks>
  <ignoredErrors>
    <ignoredError sqref="A32:Q32 A46:Q46 A85:Q85 A117:Q117 A138:Q138 A34:Q34 A48:Q48 A88:Q88 A119:Q119 A140:Q140 A36:Q36 A50:Q50 A91:Q91 A121:Q121 A142:Q142 A38:Q38 A52:Q52 A94:Q94 A123:Q123 A144:Q144 A30:Q30 A44:Q44 A77:Q77 A82:Q82 A136:Q136 A115:Q115 A74:Q7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ТОС</vt:lpstr>
      <vt:lpstr>ТОС!Заголовки_для_печати</vt:lpstr>
      <vt:lpstr>ТОС!Область_печати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2024-06-24T09:43:31Z</dcterms:modified>
</cp:coreProperties>
</file>